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brooke.warsak/Desktop/"/>
    </mc:Choice>
  </mc:AlternateContent>
  <xr:revisionPtr revIDLastSave="0" documentId="8_{726FCC78-A702-0746-99D5-FBADD574C006}" xr6:coauthVersionLast="47" xr6:coauthVersionMax="47" xr10:uidLastSave="{00000000-0000-0000-0000-000000000000}"/>
  <workbookProtection workbookAlgorithmName="SHA-512" workbookHashValue="YDyaajD4eoDOmhfyJztcQMs0rYP6varmuq+OOuIZPQBwf1iS0nQaHrSv/+Xs3F74qD5rk0JvfdpXe8IoAlu9ig==" workbookSaltValue="u90w05ogIaitT/kMK8Rvvg==" workbookSpinCount="100000" lockStructure="1"/>
  <bookViews>
    <workbookView xWindow="0" yWindow="500" windowWidth="22180" windowHeight="21900" xr2:uid="{D80115CD-FF00-2846-98E1-65C2C66C76E7}"/>
  </bookViews>
  <sheets>
    <sheet name="Calculator" sheetId="1" r:id="rId1"/>
    <sheet name="NSG Info." sheetId="10" r:id="rId2"/>
    <sheet name="Pre- Post-Conf. Info." sheetId="9" r:id="rId3"/>
    <sheet name="List 1" sheetId="6" state="hidden" r:id="rId4"/>
    <sheet name="List 2" sheetId="7" state="hidden" r:id="rId5"/>
  </sheets>
  <definedNames>
    <definedName name="_xlnm.Print_Area" localSheetId="0">Calculator!$A$1:$H$56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11" i="1"/>
  <c r="E30" i="1"/>
  <c r="E29" i="1"/>
  <c r="E25" i="1" l="1"/>
  <c r="E53" i="1" l="1"/>
  <c r="E55" i="1" s="1"/>
  <c r="E58" i="1" s="1"/>
  <c r="E59" i="1" l="1"/>
  <c r="E61" i="1" s="1"/>
</calcChain>
</file>

<file path=xl/sharedStrings.xml><?xml version="1.0" encoding="utf-8"?>
<sst xmlns="http://schemas.openxmlformats.org/spreadsheetml/2006/main" count="204" uniqueCount="147">
  <si>
    <r>
      <t xml:space="preserve">This is a tool to help you calculate and plan for the </t>
    </r>
    <r>
      <rPr>
        <i/>
        <sz val="12"/>
        <color theme="1"/>
        <rFont val="Arial"/>
        <family val="2"/>
      </rPr>
      <t xml:space="preserve">ministry expenses </t>
    </r>
    <r>
      <rPr>
        <sz val="12"/>
        <color theme="1"/>
        <rFont val="Arial"/>
        <family val="2"/>
      </rPr>
      <t xml:space="preserve">associated with the 2023 National Staff Gathering. Please see the additional tabs for details and specific amounts related to each section. If you plan to take your spouse and children, please, read the Family Inclusions Tab.  </t>
    </r>
  </si>
  <si>
    <t xml:space="preserve">Gold boxes should be filled in by you, and the blue boxes will auto-calculate. </t>
  </si>
  <si>
    <t>Pre- or Post- Conference Event Costs</t>
  </si>
  <si>
    <t>Registration</t>
  </si>
  <si>
    <t>Select your registration (use dropdown)</t>
  </si>
  <si>
    <t>Select spouse registration (use dropdown)</t>
  </si>
  <si>
    <t>(Married EDGE Corps only: Select the couple registration option. Leave spouse registration as zero.)</t>
  </si>
  <si>
    <r>
      <t>Meals</t>
    </r>
    <r>
      <rPr>
        <b/>
        <sz val="10"/>
        <color theme="0"/>
        <rFont val="Arial"/>
        <family val="2"/>
      </rPr>
      <t xml:space="preserve"> </t>
    </r>
    <r>
      <rPr>
        <b/>
        <i/>
        <sz val="10"/>
        <color theme="0"/>
        <rFont val="Arial"/>
        <family val="2"/>
      </rPr>
      <t>(Include any that are not provided during pre/post conference.)</t>
    </r>
  </si>
  <si>
    <t>Breakfasts</t>
  </si>
  <si>
    <t>Lunches</t>
  </si>
  <si>
    <t>Dinners</t>
  </si>
  <si>
    <t>Other</t>
  </si>
  <si>
    <t>Entertainment</t>
  </si>
  <si>
    <t>Team Activities</t>
  </si>
  <si>
    <t>Other Expenses</t>
  </si>
  <si>
    <t>List expense here</t>
  </si>
  <si>
    <t>(Transportation and housing costs are included in next section.)</t>
  </si>
  <si>
    <t>Pre/Post Conference Subtotal</t>
  </si>
  <si>
    <t>National Staff Gathering Costs</t>
  </si>
  <si>
    <t>Transportation</t>
  </si>
  <si>
    <t>Airfare</t>
  </si>
  <si>
    <t>Airport Transporation</t>
  </si>
  <si>
    <t>Car Rental</t>
  </si>
  <si>
    <t>Gas/Mileage</t>
  </si>
  <si>
    <t>Hotel/Housing</t>
  </si>
  <si>
    <t>Reservation Cost</t>
  </si>
  <si>
    <t>(EDGE Corps, do not use. Hotel is covered in your Summit registration.)</t>
  </si>
  <si>
    <t>Meals</t>
  </si>
  <si>
    <t>Thursday Dinner</t>
  </si>
  <si>
    <t>Saturday Dinner</t>
  </si>
  <si>
    <t>Sunday Lunch</t>
  </si>
  <si>
    <t>Travel Meals</t>
  </si>
  <si>
    <r>
      <t xml:space="preserve">Childcare </t>
    </r>
    <r>
      <rPr>
        <b/>
        <i/>
        <sz val="10"/>
        <color theme="0"/>
        <rFont val="Arial"/>
        <family val="2"/>
      </rPr>
      <t>(Authorized options only. See Family Inclusions Tab for more info.)</t>
    </r>
  </si>
  <si>
    <t>Childcare</t>
  </si>
  <si>
    <t>NSG Cost Subtotal</t>
  </si>
  <si>
    <t>TOTAL COST</t>
  </si>
  <si>
    <t>Calculating Your Funding Needs</t>
  </si>
  <si>
    <t>12% Nav Charge Fund</t>
  </si>
  <si>
    <t>1% US Ethnic Charge (Kairos)</t>
  </si>
  <si>
    <t xml:space="preserve">General Info &amp; FAQs: </t>
  </si>
  <si>
    <t>https://nsg.navigators.org/faqs/</t>
  </si>
  <si>
    <t xml:space="preserve">Hotel/Housing: </t>
  </si>
  <si>
    <t>The NSG23 will be held at the Irving Convention Center in Irving, Texas. We’ve selected several hotels in the area with a variety of ambiances and prices to choose from. Each hotel has its own selection of amenities, so be sure to check these out before selecting a hotel.</t>
  </si>
  <si>
    <t>https://nsg.navigators.org/hotel-reservations/</t>
  </si>
  <si>
    <t xml:space="preserve">Meals: </t>
  </si>
  <si>
    <t xml:space="preserve">Entertainment: </t>
  </si>
  <si>
    <t> </t>
  </si>
  <si>
    <t>EDGE Summit 2</t>
  </si>
  <si>
    <t>Price: $1,275 (includes lodging for 8 nights including during the main conference)</t>
  </si>
  <si>
    <t>Contact: Cammie Suchsland (cammie.suchsland@navigators.org)</t>
  </si>
  <si>
    <t>EDGE Summit 4</t>
  </si>
  <si>
    <t>Staff in Training Conference</t>
  </si>
  <si>
    <t>Price: $730-$1,060 (lodging types vary)</t>
  </si>
  <si>
    <t>Campus Trainers/Trainer Coaches</t>
  </si>
  <si>
    <t>Price: $125</t>
  </si>
  <si>
    <t xml:space="preserve">Contact: David Teten (david.teten@navigators.org) and Katie Thompson (katie.thompson@navigators.org)  </t>
  </si>
  <si>
    <t>Collegiate Leadership Community Meeting</t>
  </si>
  <si>
    <t>Price: $0</t>
  </si>
  <si>
    <t>Contact: Ryan Arra (ryan.arra@navigators.org)</t>
  </si>
  <si>
    <t>Collegiate Single Nav Rep Women’s Retreat</t>
  </si>
  <si>
    <t>Contact: Laura Owen (laura.owen@navigators.org)</t>
  </si>
  <si>
    <t>Collegiate Linked Women Post-Conference</t>
  </si>
  <si>
    <t>Contact: Joy Meekins (joy.meekins@navigators.org)</t>
  </si>
  <si>
    <t>Disciplemakers For Life (D4L)</t>
  </si>
  <si>
    <t>Price: $250</t>
  </si>
  <si>
    <t>Military &amp; First Responders</t>
  </si>
  <si>
    <t>Price: $100</t>
  </si>
  <si>
    <t>Contact: Shawn Hatch (shawn.hatch@navigators.org)</t>
  </si>
  <si>
    <t xml:space="preserve">International Student Ministries </t>
  </si>
  <si>
    <t>Price: $75 Early Bird, $90 starting July 2, 2023</t>
  </si>
  <si>
    <t>Nations Within</t>
  </si>
  <si>
    <t>Price: $75</t>
  </si>
  <si>
    <t>Contact: Kirk Reynolds (kirk.reynolds@navigators.org) and Dorie Demicell (dorie.demicell@navigators.org)</t>
  </si>
  <si>
    <t>World Missions</t>
  </si>
  <si>
    <t>Encore</t>
  </si>
  <si>
    <t>Price: $50</t>
  </si>
  <si>
    <t>Contact: Joe and Ronni Bernardy (joe.bernardy@navigators.org, ronni.bernardy@navigators.org)</t>
  </si>
  <si>
    <t>MPD – Post-conference</t>
  </si>
  <si>
    <t>ISM SIT Pre-conference</t>
  </si>
  <si>
    <t xml:space="preserve">Pre Conference Registration </t>
  </si>
  <si>
    <r>
      <t xml:space="preserve">Select </t>
    </r>
    <r>
      <rPr>
        <u/>
        <sz val="12"/>
        <color theme="1"/>
        <rFont val="Calibri (Body)"/>
      </rPr>
      <t>spouse</t>
    </r>
    <r>
      <rPr>
        <sz val="12"/>
        <color theme="1"/>
        <rFont val="Calibri"/>
        <family val="2"/>
        <scheme val="minor"/>
      </rPr>
      <t xml:space="preserve"> registration (use dropdown)</t>
    </r>
  </si>
  <si>
    <t>Collegiate Campus Trainers</t>
  </si>
  <si>
    <t>Collegiate Leadership Community</t>
  </si>
  <si>
    <t>Collegiate Linked Women Post Conf Event</t>
  </si>
  <si>
    <t>Collegiate Single Nav Rep Women's Retreat</t>
  </si>
  <si>
    <t xml:space="preserve">Collegiate SiT Pre-conference </t>
  </si>
  <si>
    <t>Collegiate SiT Spouse - attending</t>
  </si>
  <si>
    <t>Collegiate Trainer Coaches</t>
  </si>
  <si>
    <t>Collegiate SiT Spouse - meals only</t>
  </si>
  <si>
    <t>Disciplemakers for Life (D4L)</t>
  </si>
  <si>
    <t>EDGE Corps Summit 2 &amp; 4</t>
  </si>
  <si>
    <t>EDGE Corps Summit 2 &amp; 4 - Spouse</t>
  </si>
  <si>
    <t>International Student Ministries (Early Bird)</t>
  </si>
  <si>
    <t>International Student Ministries (Full Price)</t>
  </si>
  <si>
    <t>ISM SiT Pre-Conference</t>
  </si>
  <si>
    <t>MPD Post-Conference Event</t>
  </si>
  <si>
    <t>Nations Within Pre Conference</t>
  </si>
  <si>
    <t>NSG Registration</t>
  </si>
  <si>
    <r>
      <t xml:space="preserve">Select </t>
    </r>
    <r>
      <rPr>
        <u/>
        <sz val="12"/>
        <color theme="1"/>
        <rFont val="Calibri (Body)"/>
      </rPr>
      <t xml:space="preserve">your </t>
    </r>
    <r>
      <rPr>
        <sz val="12"/>
        <color theme="1"/>
        <rFont val="Calibri"/>
        <family val="2"/>
        <scheme val="minor"/>
      </rPr>
      <t>registration (use dropdown)</t>
    </r>
  </si>
  <si>
    <r>
      <t xml:space="preserve">Select </t>
    </r>
    <r>
      <rPr>
        <u/>
        <sz val="12"/>
        <color theme="1"/>
        <rFont val="Calibri (Body)"/>
      </rPr>
      <t>spouse</t>
    </r>
    <r>
      <rPr>
        <sz val="12"/>
        <color theme="1"/>
        <rFont val="Calibri (Body)"/>
      </rPr>
      <t xml:space="preserve"> </t>
    </r>
    <r>
      <rPr>
        <sz val="12"/>
        <color theme="1"/>
        <rFont val="Calibri"/>
        <family val="2"/>
        <scheme val="minor"/>
      </rPr>
      <t>registration (use dropdown)</t>
    </r>
  </si>
  <si>
    <t>Associate Staff</t>
  </si>
  <si>
    <t>Edge Corps Staff</t>
  </si>
  <si>
    <t>Glen Eyrie Staff</t>
  </si>
  <si>
    <t>Guest</t>
  </si>
  <si>
    <t>HQ Staff</t>
  </si>
  <si>
    <t>Intern Staff</t>
  </si>
  <si>
    <t xml:space="preserve">Mission Staff </t>
  </si>
  <si>
    <t>Navigator Reps</t>
  </si>
  <si>
    <t>Staff in Training</t>
  </si>
  <si>
    <t xml:space="preserve">This should include any meals not included in the NSG or in the pre-/post-conference registration fees. It also includes all meals during travel to and from the event. </t>
  </si>
  <si>
    <t xml:space="preserve">"Entertainment" is an appropriate business expense, but the entertainment needs to be connected to your job. In this case, it would be building relationships with your co-workers. If two or more co-workers do an activity together, it can be considered business entertainment.  </t>
  </si>
  <si>
    <t>NSG 2023 Pre- and Post-Conference Information</t>
  </si>
  <si>
    <t>2023 National Staff Gathering Information</t>
  </si>
  <si>
    <t>Start: Sunday, November 5, 8:00 a.m. (travel day and registration on November 4)</t>
  </si>
  <si>
    <t>End: Wednesday, November 8, 9:00 p.m.</t>
  </si>
  <si>
    <t xml:space="preserve">Start: Monday, November 6, 8:00 a.m. </t>
  </si>
  <si>
    <t>Start: November 8, 8:00 a.m.</t>
  </si>
  <si>
    <t>End:  November 9, 12:00 p.m.</t>
  </si>
  <si>
    <t>Start: Wednesday, November 8, 5:00 p.m.</t>
  </si>
  <si>
    <t>End: Thursday, November 9, 12:00 p.m.</t>
  </si>
  <si>
    <t>Start: Sunday, November 12, 12:00 p.m.</t>
  </si>
  <si>
    <t>End: Monday, November 13, 12:00 p.m.</t>
  </si>
  <si>
    <t>Start: Sunday, November 12, 3:00 p.m.</t>
  </si>
  <si>
    <t>End: Monday, November 13 12:00 p.m.</t>
  </si>
  <si>
    <t>Start: Tuesday, November 7, 8:30 a.m.</t>
  </si>
  <si>
    <t>End: Wednesday, November 8, 10:00 p.m.</t>
  </si>
  <si>
    <t>Start: Tuesday, November 7, 4:30 p.m.</t>
  </si>
  <si>
    <t>End: Wednesday, November 8, 4:00 p.m.</t>
  </si>
  <si>
    <t>Start: Tuesday, November 7, 6:00 p.m.</t>
  </si>
  <si>
    <t>End: Wednesday, November 8, 5:00 p.m.</t>
  </si>
  <si>
    <t>Start: Thursday, November 9, 12:00 p.m.</t>
  </si>
  <si>
    <t>End: Thursday, November 9, 5:00 p.m.</t>
  </si>
  <si>
    <t>Start: Wednesday, November 8, 7:00 p.m.</t>
  </si>
  <si>
    <t>Start: Wednesday, November 8, 9:30 a.m.</t>
  </si>
  <si>
    <t>End: Wednesday, November 8, 8:30 p.m.</t>
  </si>
  <si>
    <t>End: Monday, November 13, 7:00 p.m.</t>
  </si>
  <si>
    <t>Contact: Carolyn Kellam (carolyn.kellam@navigators.org) and Ben Fultz (benjamin.fultz@navigators.org)</t>
  </si>
  <si>
    <t>Start: Saturday, November 4, 4:00 p.m.</t>
  </si>
  <si>
    <t>End: Monday, November 6, 8:00 p.m.</t>
  </si>
  <si>
    <t>Contact: Nicole Luedeke (nicole.luedeke@navigators.org)</t>
  </si>
  <si>
    <t xml:space="preserve">Contact: Wesley Drake (wes.drake@navigators.org) and Cassie Thornburg (cassie.thornburg@navigators.org) </t>
  </si>
  <si>
    <t>Contact: Karen Taniguchi (karen.taniguchi@navigators.org) and June Smith (june.smith@navigators.org)</t>
  </si>
  <si>
    <t>NSG Funding Goal (Budget) Calculator</t>
  </si>
  <si>
    <t>NSG Funding Goal Amount</t>
  </si>
  <si>
    <t>NSG23 will provide a place for Navigator staff to gather, reflect on our Calling to advance the gospel through spiritual generations, and envision what the Lord may have in store for our future of making multiplying disciples Life-to-Life®.</t>
  </si>
  <si>
    <t>Contact: Beckie Wiegel (beckie.wiegel@navigators.org), Clair Alaman (clair.alaman@navigators.org),  or Steve Shank (steve.shank@navigators.org)</t>
  </si>
  <si>
    <t>Contact: Jessica Fields (jessica.fields@navigators.org) and Matt Hudson (matt.hudson@navigators.org)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</si>
</sst>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32" x14ac:knownFonts="1">
    <font>
      <sz val="12"/>
      <color theme="1"/>
      <name val="Calibri"/>
      <family val="2"/>
      <scheme val="minor"/>
    </font>
    <font>
      <sz val="12"/>
      <color theme="1"/>
      <name val="Calibri"/>
      <family val="2"/>
      <scheme val="minor"/>
    </font>
    <font>
      <sz val="12"/>
      <color theme="1"/>
      <name val="Arial"/>
      <family val="2"/>
    </font>
    <font>
      <sz val="10"/>
      <color theme="1"/>
      <name val="Arial"/>
      <family val="2"/>
    </font>
    <font>
      <b/>
      <sz val="12"/>
      <color theme="0"/>
      <name val="Arial"/>
      <family val="2"/>
    </font>
    <font>
      <i/>
      <sz val="10"/>
      <color theme="1"/>
      <name val="Arial"/>
      <family val="2"/>
    </font>
    <font>
      <b/>
      <i/>
      <sz val="10"/>
      <color theme="0"/>
      <name val="Arial"/>
      <family val="2"/>
    </font>
    <font>
      <sz val="12"/>
      <color theme="0"/>
      <name val="Arial"/>
      <family val="2"/>
    </font>
    <font>
      <i/>
      <sz val="12"/>
      <color theme="1"/>
      <name val="Arial"/>
      <family val="2"/>
    </font>
    <font>
      <b/>
      <sz val="18"/>
      <color theme="0"/>
      <name val="Arial"/>
      <family val="2"/>
    </font>
    <font>
      <i/>
      <sz val="11"/>
      <color theme="1"/>
      <name val="Arial"/>
      <family val="2"/>
    </font>
    <font>
      <b/>
      <sz val="12"/>
      <color theme="1"/>
      <name val="Arial"/>
      <family val="2"/>
    </font>
    <font>
      <b/>
      <sz val="10"/>
      <color theme="0"/>
      <name val="Arial"/>
      <family val="2"/>
    </font>
    <font>
      <b/>
      <sz val="12"/>
      <color theme="1"/>
      <name val="Calibri"/>
      <family val="2"/>
      <scheme val="minor"/>
    </font>
    <font>
      <u/>
      <sz val="12"/>
      <color theme="1"/>
      <name val="Calibri (Body)"/>
    </font>
    <font>
      <sz val="12"/>
      <color theme="1"/>
      <name val="Calibri (Body)"/>
    </font>
    <font>
      <sz val="12"/>
      <color rgb="FFD5D4CD"/>
      <name val="Arial"/>
      <family val="2"/>
    </font>
    <font>
      <i/>
      <sz val="9"/>
      <color theme="1"/>
      <name val="Arial"/>
      <family val="2"/>
    </font>
    <font>
      <u/>
      <sz val="12"/>
      <color theme="10"/>
      <name val="Calibri"/>
      <family val="2"/>
      <scheme val="minor"/>
    </font>
    <font>
      <b/>
      <sz val="15"/>
      <color theme="1"/>
      <name val="Calibri"/>
      <family val="2"/>
    </font>
    <font>
      <sz val="15"/>
      <color theme="1"/>
      <name val="Calibri"/>
      <family val="2"/>
    </font>
    <font>
      <b/>
      <sz val="12"/>
      <color theme="1"/>
      <name val="Calibri"/>
      <family val="2"/>
    </font>
    <font>
      <sz val="12"/>
      <color theme="1"/>
      <name val="Calibri"/>
      <family val="2"/>
    </font>
    <font>
      <sz val="12"/>
      <color rgb="FF000000"/>
      <name val="Calibri"/>
      <family val="2"/>
    </font>
    <font>
      <sz val="12"/>
      <color rgb="FF392F2C"/>
      <name val="Calibri"/>
      <family val="2"/>
    </font>
    <font>
      <sz val="12"/>
      <color rgb="FF000000"/>
      <name val="Calibri"/>
      <family val="2"/>
      <scheme val="minor"/>
    </font>
    <font>
      <b/>
      <i/>
      <sz val="11"/>
      <color theme="1"/>
      <name val="Arial"/>
      <family val="2"/>
    </font>
    <font>
      <b/>
      <sz val="12"/>
      <color rgb="FF000000"/>
      <name val="Calibri"/>
      <family val="2"/>
      <scheme val="minor"/>
    </font>
    <font>
      <b/>
      <sz val="12"/>
      <color rgb="FF000000"/>
      <name val="Calibri"/>
      <family val="2"/>
      <charset val="1"/>
    </font>
    <font>
      <sz val="12"/>
      <color rgb="FF000000"/>
      <name val="Calibri"/>
      <family val="2"/>
      <charset val="1"/>
    </font>
    <font>
      <b/>
      <sz val="15"/>
      <color rgb="FF000000"/>
      <name val="Calibri"/>
      <family val="2"/>
      <charset val="1"/>
    </font>
    <font>
      <sz val="15"/>
      <color rgb="FF000000"/>
      <name val="Calibri"/>
      <family val="2"/>
      <scheme val="minor"/>
    </font>
  </fonts>
  <fills count="7">
    <fill>
      <patternFill patternType="none"/>
    </fill>
    <fill>
      <patternFill patternType="gray125"/>
    </fill>
    <fill>
      <patternFill patternType="solid">
        <fgColor rgb="FF009097"/>
        <bgColor indexed="64"/>
      </patternFill>
    </fill>
    <fill>
      <patternFill patternType="solid">
        <fgColor rgb="FFD5D4CD"/>
        <bgColor indexed="64"/>
      </patternFill>
    </fill>
    <fill>
      <patternFill patternType="solid">
        <fgColor rgb="FFF2B129"/>
        <bgColor indexed="64"/>
      </patternFill>
    </fill>
    <fill>
      <patternFill patternType="solid">
        <fgColor rgb="FF228FC3"/>
        <bgColor indexed="64"/>
      </patternFill>
    </fill>
    <fill>
      <patternFill patternType="solid">
        <fgColor rgb="FF7B5F7E"/>
        <bgColor indexed="64"/>
      </patternFill>
    </fill>
  </fills>
  <borders count="1">
    <border>
      <left/>
      <right/>
      <top/>
      <bottom/>
      <diagonal/>
    </border>
  </borders>
  <cellStyleXfs count="3">
    <xf numFmtId="0" fontId="0" fillId="0" borderId="0"/>
    <xf numFmtId="44" fontId="1" fillId="0" borderId="0" applyFont="0" applyFill="0" applyBorder="0" applyAlignment="0" applyProtection="0"/>
    <xf numFmtId="0" fontId="18" fillId="0" borderId="0" applyNumberFormat="0" applyFill="0" applyBorder="0" applyAlignment="0" applyProtection="0"/>
  </cellStyleXfs>
  <cellXfs count="59">
    <xf numFmtId="0" fontId="0" fillId="0" borderId="0" xfId="0"/>
    <xf numFmtId="0" fontId="0" fillId="3" borderId="0" xfId="0" applyFill="1"/>
    <xf numFmtId="0" fontId="0" fillId="2" borderId="0" xfId="0" applyFill="1"/>
    <xf numFmtId="0" fontId="0" fillId="6" borderId="0" xfId="0" applyFill="1"/>
    <xf numFmtId="0" fontId="2" fillId="3" borderId="0" xfId="0" applyFont="1" applyFill="1"/>
    <xf numFmtId="0" fontId="2" fillId="6" borderId="0" xfId="0" applyFont="1" applyFill="1"/>
    <xf numFmtId="0" fontId="2" fillId="3" borderId="0" xfId="0" applyFont="1" applyFill="1" applyAlignment="1">
      <alignment horizontal="left"/>
    </xf>
    <xf numFmtId="44" fontId="2" fillId="5" borderId="0" xfId="1" applyFont="1" applyFill="1" applyBorder="1"/>
    <xf numFmtId="0" fontId="4" fillId="2" borderId="0" xfId="0" applyFont="1" applyFill="1" applyAlignment="1">
      <alignment horizontal="right"/>
    </xf>
    <xf numFmtId="0" fontId="4" fillId="3" borderId="0" xfId="0" applyFont="1" applyFill="1"/>
    <xf numFmtId="0" fontId="7" fillId="3" borderId="0" xfId="0" applyFont="1" applyFill="1"/>
    <xf numFmtId="0" fontId="5" fillId="3" borderId="0" xfId="0" applyFont="1" applyFill="1" applyAlignment="1">
      <alignment horizontal="left" vertical="center"/>
    </xf>
    <xf numFmtId="44" fontId="2" fillId="3" borderId="0" xfId="1" applyFont="1" applyFill="1" applyBorder="1"/>
    <xf numFmtId="0" fontId="11" fillId="3" borderId="0" xfId="0" applyFont="1" applyFill="1" applyAlignment="1">
      <alignment horizontal="right"/>
    </xf>
    <xf numFmtId="44" fontId="0" fillId="0" borderId="0" xfId="1" applyFont="1"/>
    <xf numFmtId="0" fontId="13" fillId="0" borderId="0" xfId="0" applyFont="1"/>
    <xf numFmtId="0" fontId="2" fillId="4" borderId="0" xfId="0" applyFont="1" applyFill="1" applyAlignment="1" applyProtection="1">
      <alignment horizontal="left" vertical="center"/>
      <protection locked="0"/>
    </xf>
    <xf numFmtId="44" fontId="2" fillId="4" borderId="0" xfId="1" applyFont="1" applyFill="1" applyBorder="1" applyProtection="1">
      <protection locked="0"/>
    </xf>
    <xf numFmtId="0" fontId="8" fillId="4" borderId="0" xfId="0" applyFont="1" applyFill="1" applyAlignment="1" applyProtection="1">
      <alignment horizontal="left" vertical="center"/>
      <protection locked="0"/>
    </xf>
    <xf numFmtId="14" fontId="16" fillId="3" borderId="0" xfId="0" applyNumberFormat="1" applyFont="1" applyFill="1" applyProtection="1">
      <protection hidden="1"/>
    </xf>
    <xf numFmtId="0" fontId="2" fillId="3" borderId="0" xfId="0" applyFont="1" applyFill="1" applyAlignment="1" applyProtection="1">
      <alignment horizontal="left"/>
      <protection locked="0"/>
    </xf>
    <xf numFmtId="14" fontId="2" fillId="3" borderId="0" xfId="0" applyNumberFormat="1" applyFont="1" applyFill="1" applyAlignment="1" applyProtection="1">
      <alignment horizontal="left"/>
      <protection locked="0"/>
    </xf>
    <xf numFmtId="0" fontId="3" fillId="3" borderId="0" xfId="0" applyFont="1" applyFill="1" applyAlignment="1">
      <alignment vertical="center"/>
    </xf>
    <xf numFmtId="0" fontId="5" fillId="3" borderId="0" xfId="0" applyFont="1" applyFill="1" applyAlignment="1">
      <alignment vertical="center"/>
    </xf>
    <xf numFmtId="0" fontId="3" fillId="3" borderId="0" xfId="0" applyFont="1" applyFill="1"/>
    <xf numFmtId="0" fontId="8" fillId="3" borderId="0" xfId="0" applyFont="1" applyFill="1" applyAlignment="1">
      <alignment vertical="top" wrapText="1"/>
    </xf>
    <xf numFmtId="0" fontId="8" fillId="3" borderId="0" xfId="0" applyFont="1" applyFill="1"/>
    <xf numFmtId="44" fontId="11" fillId="5" borderId="0" xfId="1" applyFont="1" applyFill="1" applyBorder="1"/>
    <xf numFmtId="0" fontId="20" fillId="0" borderId="0" xfId="0" applyFont="1"/>
    <xf numFmtId="0" fontId="21" fillId="0" borderId="0" xfId="0" applyFont="1"/>
    <xf numFmtId="0" fontId="22" fillId="0" borderId="0" xfId="0" applyFont="1"/>
    <xf numFmtId="0" fontId="25" fillId="0" borderId="0" xfId="2" applyFont="1"/>
    <xf numFmtId="0" fontId="25" fillId="0" borderId="0" xfId="0" applyFont="1"/>
    <xf numFmtId="0" fontId="27" fillId="0" borderId="0" xfId="0" applyFont="1"/>
    <xf numFmtId="0" fontId="28" fillId="0" borderId="0" xfId="0" applyFont="1"/>
    <xf numFmtId="0" fontId="29" fillId="0" borderId="0" xfId="0" applyFont="1"/>
    <xf numFmtId="0" fontId="31" fillId="0" borderId="0" xfId="0" applyFont="1"/>
    <xf numFmtId="0" fontId="2" fillId="3" borderId="0" xfId="0" applyFont="1" applyFill="1" applyAlignment="1">
      <alignment horizontal="right"/>
    </xf>
    <xf numFmtId="0" fontId="2" fillId="3" borderId="0" xfId="0" applyFont="1" applyFill="1" applyAlignment="1">
      <alignment horizontal="left"/>
    </xf>
    <xf numFmtId="0" fontId="11" fillId="3" borderId="0" xfId="0" applyFont="1" applyFill="1" applyAlignment="1">
      <alignment horizontal="right"/>
    </xf>
    <xf numFmtId="0" fontId="10" fillId="3" borderId="0" xfId="0" applyFont="1" applyFill="1" applyAlignment="1">
      <alignment horizontal="left" wrapText="1"/>
    </xf>
    <xf numFmtId="0" fontId="5" fillId="3" borderId="0" xfId="0" applyFont="1" applyFill="1" applyAlignment="1">
      <alignment horizontal="left" vertical="center"/>
    </xf>
    <xf numFmtId="0" fontId="5" fillId="3" borderId="0" xfId="0" applyFont="1" applyFill="1" applyAlignment="1">
      <alignment horizontal="left"/>
    </xf>
    <xf numFmtId="0" fontId="4" fillId="6" borderId="0" xfId="0" applyFont="1" applyFill="1" applyAlignment="1">
      <alignment horizontal="left" vertical="center"/>
    </xf>
    <xf numFmtId="0" fontId="4" fillId="2" borderId="0" xfId="0" applyFont="1" applyFill="1" applyAlignment="1">
      <alignment horizontal="left"/>
    </xf>
    <xf numFmtId="0" fontId="17" fillId="3" borderId="0" xfId="0" applyFont="1" applyFill="1" applyAlignment="1">
      <alignment horizontal="left" vertical="center" wrapText="1"/>
    </xf>
    <xf numFmtId="0" fontId="2" fillId="2" borderId="0" xfId="0" applyFont="1" applyFill="1" applyAlignment="1">
      <alignment horizontal="center"/>
    </xf>
    <xf numFmtId="0" fontId="9" fillId="2" borderId="0" xfId="0" applyFont="1" applyFill="1" applyAlignment="1">
      <alignment horizontal="left" vertical="center"/>
    </xf>
    <xf numFmtId="0" fontId="2" fillId="3" borderId="0" xfId="0" applyFont="1" applyFill="1" applyAlignment="1">
      <alignment horizontal="center"/>
    </xf>
    <xf numFmtId="0" fontId="26" fillId="3" borderId="0" xfId="0" applyFont="1" applyFill="1" applyAlignment="1">
      <alignment horizontal="center" vertical="center" wrapText="1"/>
    </xf>
    <xf numFmtId="0" fontId="2" fillId="3" borderId="0" xfId="0" applyFont="1" applyFill="1" applyAlignment="1">
      <alignment horizontal="left" vertical="top" wrapText="1"/>
    </xf>
    <xf numFmtId="0" fontId="22" fillId="0" borderId="0" xfId="0" applyFont="1" applyAlignment="1">
      <alignment horizontal="left" wrapText="1"/>
    </xf>
    <xf numFmtId="0" fontId="22" fillId="0" borderId="0" xfId="0" applyFont="1" applyAlignment="1">
      <alignment wrapText="1"/>
    </xf>
    <xf numFmtId="0" fontId="23" fillId="0" borderId="0" xfId="0" applyFont="1" applyAlignment="1">
      <alignment wrapText="1"/>
    </xf>
    <xf numFmtId="0" fontId="18" fillId="0" borderId="0" xfId="2" applyAlignment="1">
      <alignment horizontal="left" wrapText="1"/>
    </xf>
    <xf numFmtId="0" fontId="24" fillId="0" borderId="0" xfId="0" applyFont="1" applyAlignment="1">
      <alignment wrapText="1"/>
    </xf>
    <xf numFmtId="0" fontId="21" fillId="0" borderId="0" xfId="0" applyFont="1" applyAlignment="1">
      <alignment wrapText="1"/>
    </xf>
    <xf numFmtId="0" fontId="30" fillId="0" borderId="0" xfId="0" applyFont="1" applyAlignment="1">
      <alignment horizontal="left"/>
    </xf>
    <xf numFmtId="0" fontId="19" fillId="0" borderId="0" xfId="0" applyFont="1" applyAlignment="1">
      <alignment horizontal="left"/>
    </xf>
  </cellXfs>
  <cellStyles count="3">
    <cellStyle name="Currency" xfId="1" builtinId="4"/>
    <cellStyle name="Hyperlink" xfId="2" builtinId="8"/>
    <cellStyle name="Normal" xfId="0" builtinId="0"/>
  </cellStyles>
  <dxfs count="1">
    <dxf>
      <font>
        <color rgb="FF006100"/>
      </font>
      <fill>
        <patternFill>
          <bgColor rgb="FFC6EFCE"/>
        </patternFill>
      </fill>
    </dxf>
  </dxfs>
  <tableStyles count="0" defaultTableStyle="TableStyleMedium2" defaultPivotStyle="PivotStyleLight16"/>
  <colors>
    <mruColors>
      <color rgb="FFD5D4CD"/>
      <color rgb="FFF2B129"/>
      <color rgb="FFCC6F3F"/>
      <color rgb="FFC59040"/>
      <color rgb="FF009097"/>
      <color rgb="FF7B5F7E"/>
      <color rgb="FF85938F"/>
      <color rgb="FF228F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5</xdr:col>
      <xdr:colOff>963839</xdr:colOff>
      <xdr:row>0</xdr:row>
      <xdr:rowOff>0</xdr:rowOff>
    </xdr:from>
    <xdr:to>
      <xdr:col>7</xdr:col>
      <xdr:colOff>382391</xdr:colOff>
      <xdr:row>2</xdr:row>
      <xdr:rowOff>59569</xdr:rowOff>
    </xdr:to>
    <xdr:pic>
      <xdr:nvPicPr>
        <xdr:cNvPr id="5" name="Picture 4">
          <a:extLst>
            <a:ext uri="{FF2B5EF4-FFF2-40B4-BE49-F238E27FC236}">
              <a16:creationId xmlns:a16="http://schemas.microsoft.com/office/drawing/2014/main" id="{92CF64EA-E473-E44A-813F-624AA3E5D9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67410" y="0"/>
          <a:ext cx="1414267" cy="56983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hyperlink" Target="https://nsg.navigators.org/faqs/" TargetMode="External"/><Relationship Id="rId1" Type="http://schemas.openxmlformats.org/officeDocument/2006/relationships/hyperlink" Target="https://nsg.navigators.org/hotel-reservations/"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mailto:Nicole.luedeke@navigators.org" TargetMode="External"/><Relationship Id="rId3" Type="http://schemas.openxmlformats.org/officeDocument/2006/relationships/hyperlink" Target="mailto:ryan.arra@navigators.org" TargetMode="External"/><Relationship Id="rId7" Type="http://schemas.openxmlformats.org/officeDocument/2006/relationships/hyperlink" Target="mailto:shawn.hatch@navigators.org" TargetMode="External"/><Relationship Id="rId2" Type="http://schemas.openxmlformats.org/officeDocument/2006/relationships/hyperlink" Target="mailto:cammie.suchsland@navigators.org" TargetMode="External"/><Relationship Id="rId1" Type="http://schemas.openxmlformats.org/officeDocument/2006/relationships/hyperlink" Target="mailto:cammie.suchsland@navigators.org" TargetMode="External"/><Relationship Id="rId6" Type="http://schemas.openxmlformats.org/officeDocument/2006/relationships/hyperlink" Target="mailto:jessica.fields@navigators.org" TargetMode="External"/><Relationship Id="rId5" Type="http://schemas.openxmlformats.org/officeDocument/2006/relationships/hyperlink" Target="mailto:joy.meekins@navigators.org" TargetMode="External"/><Relationship Id="rId4" Type="http://schemas.openxmlformats.org/officeDocument/2006/relationships/hyperlink" Target="mailto:laura.owen@navigator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ED211-570A-E54F-905B-18123DDCDFAF}">
  <sheetPr>
    <pageSetUpPr fitToPage="1"/>
  </sheetPr>
  <dimension ref="A1:H68"/>
  <sheetViews>
    <sheetView showGridLines="0" tabSelected="1" zoomScale="112" zoomScaleNormal="100" workbookViewId="0">
      <selection activeCell="D30" sqref="D30"/>
    </sheetView>
  </sheetViews>
  <sheetFormatPr baseColWidth="10" defaultColWidth="11" defaultRowHeight="16" x14ac:dyDescent="0.2"/>
  <cols>
    <col min="1" max="1" width="10.5" customWidth="1"/>
    <col min="2" max="2" width="6.5" customWidth="1"/>
    <col min="3" max="3" width="17.33203125" customWidth="1"/>
    <col min="4" max="4" width="38.5" customWidth="1"/>
    <col min="5" max="5" width="16.33203125" customWidth="1"/>
    <col min="6" max="6" width="22.5" customWidth="1"/>
    <col min="7" max="7" width="3.6640625" customWidth="1"/>
    <col min="8" max="8" width="16.5" customWidth="1"/>
  </cols>
  <sheetData>
    <row r="1" spans="1:8" ht="24" customHeight="1" x14ac:dyDescent="0.2">
      <c r="A1" s="2"/>
      <c r="B1" s="47" t="s">
        <v>142</v>
      </c>
      <c r="C1" s="47"/>
      <c r="D1" s="47"/>
      <c r="E1" s="47"/>
      <c r="F1" s="46"/>
      <c r="G1" s="46"/>
      <c r="H1" s="2"/>
    </row>
    <row r="2" spans="1:8" x14ac:dyDescent="0.2">
      <c r="A2" s="2"/>
      <c r="B2" s="47"/>
      <c r="C2" s="47"/>
      <c r="D2" s="47"/>
      <c r="E2" s="47"/>
      <c r="F2" s="46"/>
      <c r="G2" s="46"/>
      <c r="H2" s="2"/>
    </row>
    <row r="3" spans="1:8" ht="16" customHeight="1" x14ac:dyDescent="0.2">
      <c r="A3" s="1"/>
      <c r="B3" s="50" t="s">
        <v>0</v>
      </c>
      <c r="C3" s="50"/>
      <c r="D3" s="50"/>
      <c r="E3" s="50"/>
      <c r="F3" s="50"/>
      <c r="G3" s="50"/>
      <c r="H3" s="1"/>
    </row>
    <row r="4" spans="1:8" x14ac:dyDescent="0.2">
      <c r="A4" s="1"/>
      <c r="B4" s="50"/>
      <c r="C4" s="50"/>
      <c r="D4" s="50"/>
      <c r="E4" s="50"/>
      <c r="F4" s="50"/>
      <c r="G4" s="50"/>
      <c r="H4" s="1"/>
    </row>
    <row r="5" spans="1:8" ht="16" customHeight="1" x14ac:dyDescent="0.2">
      <c r="A5" s="1"/>
      <c r="B5" s="50"/>
      <c r="C5" s="50"/>
      <c r="D5" s="50"/>
      <c r="E5" s="50"/>
      <c r="F5" s="50"/>
      <c r="G5" s="50"/>
      <c r="H5" s="1"/>
    </row>
    <row r="6" spans="1:8" ht="8" customHeight="1" x14ac:dyDescent="0.2">
      <c r="A6" s="1"/>
      <c r="B6" s="40"/>
      <c r="C6" s="40"/>
      <c r="D6" s="40"/>
      <c r="E6" s="40"/>
      <c r="F6" s="40"/>
      <c r="G6" s="40"/>
      <c r="H6" s="1"/>
    </row>
    <row r="7" spans="1:8" x14ac:dyDescent="0.2">
      <c r="A7" s="1"/>
      <c r="B7" s="49" t="s">
        <v>1</v>
      </c>
      <c r="C7" s="49"/>
      <c r="D7" s="49"/>
      <c r="E7" s="49"/>
      <c r="F7" s="49"/>
      <c r="G7" s="49"/>
      <c r="H7" s="1"/>
    </row>
    <row r="8" spans="1:8" ht="4" customHeight="1" x14ac:dyDescent="0.2">
      <c r="A8" s="1"/>
      <c r="B8" s="4"/>
      <c r="C8" s="13"/>
      <c r="D8" s="20"/>
      <c r="E8" s="13"/>
      <c r="F8" s="21"/>
      <c r="G8" s="4"/>
      <c r="H8" s="19"/>
    </row>
    <row r="9" spans="1:8" x14ac:dyDescent="0.2">
      <c r="A9" s="3"/>
      <c r="B9" s="43" t="s">
        <v>2</v>
      </c>
      <c r="C9" s="43"/>
      <c r="D9" s="43"/>
      <c r="E9" s="43"/>
      <c r="F9" s="43"/>
      <c r="G9" s="5"/>
      <c r="H9" s="5"/>
    </row>
    <row r="10" spans="1:8" x14ac:dyDescent="0.2">
      <c r="A10" s="1"/>
      <c r="B10" s="6"/>
      <c r="C10" s="44" t="s">
        <v>3</v>
      </c>
      <c r="D10" s="44"/>
      <c r="E10" s="44"/>
      <c r="F10" s="44"/>
      <c r="G10" s="4"/>
      <c r="H10" s="4"/>
    </row>
    <row r="11" spans="1:8" x14ac:dyDescent="0.2">
      <c r="A11" s="1"/>
      <c r="B11" s="4"/>
      <c r="C11" s="4"/>
      <c r="D11" s="16" t="s">
        <v>4</v>
      </c>
      <c r="E11" s="7">
        <f>(VLOOKUP(D11,'List 1'!A2:B18,2,FALSE))</f>
        <v>0</v>
      </c>
      <c r="F11" s="45"/>
      <c r="G11" s="45"/>
      <c r="H11" s="45"/>
    </row>
    <row r="12" spans="1:8" x14ac:dyDescent="0.2">
      <c r="A12" s="1"/>
      <c r="B12" s="4"/>
      <c r="C12" s="4"/>
      <c r="D12" s="16" t="s">
        <v>5</v>
      </c>
      <c r="E12" s="7">
        <f>(VLOOKUP(D12,'List 1'!D2:E19,2,FALSE))</f>
        <v>0</v>
      </c>
      <c r="F12" s="45"/>
      <c r="G12" s="45"/>
      <c r="H12" s="45"/>
    </row>
    <row r="13" spans="1:8" x14ac:dyDescent="0.2">
      <c r="A13" s="1"/>
      <c r="B13" s="4"/>
      <c r="C13" s="22"/>
      <c r="D13" s="41" t="s">
        <v>6</v>
      </c>
      <c r="E13" s="41"/>
      <c r="F13" s="41"/>
      <c r="G13" s="41"/>
      <c r="H13" s="41"/>
    </row>
    <row r="14" spans="1:8" x14ac:dyDescent="0.2">
      <c r="A14" s="1"/>
      <c r="B14" s="4"/>
      <c r="C14" s="44" t="s">
        <v>7</v>
      </c>
      <c r="D14" s="44"/>
      <c r="E14" s="44"/>
      <c r="F14" s="44"/>
      <c r="G14" s="4"/>
      <c r="H14" s="4"/>
    </row>
    <row r="15" spans="1:8" x14ac:dyDescent="0.2">
      <c r="A15" s="1"/>
      <c r="B15" s="4"/>
      <c r="C15" s="4"/>
      <c r="D15" s="6" t="s">
        <v>8</v>
      </c>
      <c r="E15" s="17">
        <v>0</v>
      </c>
      <c r="F15" s="4"/>
      <c r="G15" s="4"/>
      <c r="H15" s="4"/>
    </row>
    <row r="16" spans="1:8" x14ac:dyDescent="0.2">
      <c r="A16" s="1"/>
      <c r="B16" s="4"/>
      <c r="C16" s="4"/>
      <c r="D16" s="6" t="s">
        <v>9</v>
      </c>
      <c r="E16" s="17">
        <v>0</v>
      </c>
      <c r="F16" s="4"/>
      <c r="G16" s="4"/>
      <c r="H16" s="4"/>
    </row>
    <row r="17" spans="1:8" x14ac:dyDescent="0.2">
      <c r="A17" s="1"/>
      <c r="B17" s="4"/>
      <c r="C17" s="4"/>
      <c r="D17" s="6" t="s">
        <v>10</v>
      </c>
      <c r="E17" s="17">
        <v>0</v>
      </c>
      <c r="F17" s="4"/>
      <c r="G17" s="4"/>
      <c r="H17" s="4"/>
    </row>
    <row r="18" spans="1:8" x14ac:dyDescent="0.2">
      <c r="A18" s="1"/>
      <c r="B18" s="4"/>
      <c r="C18" s="4"/>
      <c r="D18" s="6" t="s">
        <v>11</v>
      </c>
      <c r="E18" s="17">
        <v>0</v>
      </c>
      <c r="F18" s="4"/>
      <c r="G18" s="4"/>
      <c r="H18" s="4"/>
    </row>
    <row r="19" spans="1:8" x14ac:dyDescent="0.2">
      <c r="A19" s="1"/>
      <c r="B19" s="4"/>
      <c r="C19" s="44" t="s">
        <v>12</v>
      </c>
      <c r="D19" s="44"/>
      <c r="E19" s="44"/>
      <c r="F19" s="44"/>
      <c r="G19" s="4"/>
      <c r="H19" s="4"/>
    </row>
    <row r="20" spans="1:8" x14ac:dyDescent="0.2">
      <c r="A20" s="1"/>
      <c r="B20" s="4"/>
      <c r="C20" s="4"/>
      <c r="D20" s="6" t="s">
        <v>13</v>
      </c>
      <c r="E20" s="17">
        <v>0</v>
      </c>
      <c r="F20" s="4"/>
      <c r="G20" s="4"/>
      <c r="H20" s="4"/>
    </row>
    <row r="21" spans="1:8" x14ac:dyDescent="0.2">
      <c r="A21" s="1"/>
      <c r="B21" s="4"/>
      <c r="C21" s="44" t="s">
        <v>14</v>
      </c>
      <c r="D21" s="44"/>
      <c r="E21" s="44"/>
      <c r="F21" s="44"/>
      <c r="G21" s="4"/>
      <c r="H21" s="4"/>
    </row>
    <row r="22" spans="1:8" x14ac:dyDescent="0.2">
      <c r="A22" s="1"/>
      <c r="B22" s="4"/>
      <c r="C22" s="4"/>
      <c r="D22" s="18" t="s">
        <v>15</v>
      </c>
      <c r="E22" s="17">
        <v>0</v>
      </c>
      <c r="F22" s="4"/>
      <c r="G22" s="4"/>
      <c r="H22" s="4"/>
    </row>
    <row r="23" spans="1:8" x14ac:dyDescent="0.2">
      <c r="A23" s="1"/>
      <c r="B23" s="4"/>
      <c r="C23" s="4"/>
      <c r="D23" s="18" t="s">
        <v>15</v>
      </c>
      <c r="E23" s="17">
        <v>0</v>
      </c>
      <c r="F23" s="4"/>
      <c r="G23" s="4"/>
      <c r="H23" s="4"/>
    </row>
    <row r="24" spans="1:8" x14ac:dyDescent="0.2">
      <c r="A24" s="1"/>
      <c r="B24" s="4"/>
      <c r="C24" s="23"/>
      <c r="D24" s="41" t="s">
        <v>16</v>
      </c>
      <c r="E24" s="41"/>
      <c r="F24" s="41"/>
      <c r="G24" s="4"/>
      <c r="H24" s="4"/>
    </row>
    <row r="25" spans="1:8" x14ac:dyDescent="0.2">
      <c r="A25" s="1"/>
      <c r="B25" s="4"/>
      <c r="C25" s="9"/>
      <c r="D25" s="8" t="s">
        <v>17</v>
      </c>
      <c r="E25" s="7">
        <f>E11+E12+E15+E16+E17+E18+E20+E22+E23</f>
        <v>0</v>
      </c>
      <c r="F25" s="4"/>
      <c r="G25" s="4"/>
      <c r="H25" s="4"/>
    </row>
    <row r="26" spans="1:8" x14ac:dyDescent="0.2">
      <c r="A26" s="1"/>
      <c r="B26" s="4"/>
      <c r="C26" s="4"/>
      <c r="D26" s="4"/>
      <c r="E26" s="4"/>
      <c r="F26" s="4"/>
      <c r="G26" s="4"/>
      <c r="H26" s="4"/>
    </row>
    <row r="27" spans="1:8" x14ac:dyDescent="0.2">
      <c r="A27" s="3"/>
      <c r="B27" s="43" t="s">
        <v>18</v>
      </c>
      <c r="C27" s="43"/>
      <c r="D27" s="43"/>
      <c r="E27" s="43"/>
      <c r="F27" s="43"/>
      <c r="G27" s="43"/>
      <c r="H27" s="43"/>
    </row>
    <row r="28" spans="1:8" x14ac:dyDescent="0.2">
      <c r="A28" s="1"/>
      <c r="B28" s="4"/>
      <c r="C28" s="44" t="s">
        <v>3</v>
      </c>
      <c r="D28" s="44"/>
      <c r="E28" s="44"/>
      <c r="F28" s="44"/>
      <c r="G28" s="4"/>
      <c r="H28" s="4"/>
    </row>
    <row r="29" spans="1:8" x14ac:dyDescent="0.2">
      <c r="A29" s="1"/>
      <c r="B29" s="4"/>
      <c r="C29" s="4"/>
      <c r="D29" s="16" t="s">
        <v>4</v>
      </c>
      <c r="E29" s="7">
        <f>(VLOOKUP(D29,'List 2'!A2:B11,2,FALSE))</f>
        <v>0</v>
      </c>
      <c r="F29" s="4"/>
      <c r="G29" s="4"/>
      <c r="H29" s="4"/>
    </row>
    <row r="30" spans="1:8" x14ac:dyDescent="0.2">
      <c r="A30" s="1"/>
      <c r="B30" s="4"/>
      <c r="C30" s="4"/>
      <c r="D30" s="16" t="s">
        <v>5</v>
      </c>
      <c r="E30" s="7">
        <f>(VLOOKUP(D30,'List 2'!D2:E11,2,FALSE))</f>
        <v>0</v>
      </c>
      <c r="F30" s="4"/>
      <c r="G30" s="4"/>
      <c r="H30" s="4"/>
    </row>
    <row r="31" spans="1:8" x14ac:dyDescent="0.2">
      <c r="A31" s="1"/>
      <c r="B31" s="4"/>
      <c r="C31" s="44" t="s">
        <v>19</v>
      </c>
      <c r="D31" s="44"/>
      <c r="E31" s="44"/>
      <c r="F31" s="44"/>
      <c r="G31" s="4"/>
      <c r="H31" s="4"/>
    </row>
    <row r="32" spans="1:8" x14ac:dyDescent="0.2">
      <c r="A32" s="1"/>
      <c r="B32" s="4"/>
      <c r="C32" s="4"/>
      <c r="D32" s="4" t="s">
        <v>20</v>
      </c>
      <c r="E32" s="17">
        <v>0</v>
      </c>
      <c r="F32" s="4"/>
      <c r="G32" s="4"/>
      <c r="H32" s="4"/>
    </row>
    <row r="33" spans="1:8" x14ac:dyDescent="0.2">
      <c r="A33" s="1"/>
      <c r="B33" s="4"/>
      <c r="C33" s="4"/>
      <c r="D33" s="4" t="s">
        <v>21</v>
      </c>
      <c r="E33" s="17">
        <v>0</v>
      </c>
      <c r="F33" s="4"/>
      <c r="G33" s="4"/>
      <c r="H33" s="4"/>
    </row>
    <row r="34" spans="1:8" x14ac:dyDescent="0.2">
      <c r="A34" s="1"/>
      <c r="B34" s="4"/>
      <c r="C34" s="4"/>
      <c r="D34" s="4" t="s">
        <v>22</v>
      </c>
      <c r="E34" s="17">
        <v>0</v>
      </c>
      <c r="F34" s="4"/>
      <c r="G34" s="4"/>
      <c r="H34" s="4"/>
    </row>
    <row r="35" spans="1:8" x14ac:dyDescent="0.2">
      <c r="A35" s="1"/>
      <c r="B35" s="4"/>
      <c r="C35" s="4"/>
      <c r="D35" s="4" t="s">
        <v>23</v>
      </c>
      <c r="E35" s="17">
        <v>0</v>
      </c>
      <c r="F35" s="4"/>
      <c r="G35" s="4"/>
      <c r="H35" s="4"/>
    </row>
    <row r="36" spans="1:8" x14ac:dyDescent="0.2">
      <c r="A36" s="1"/>
      <c r="B36" s="4"/>
      <c r="C36" s="44" t="s">
        <v>24</v>
      </c>
      <c r="D36" s="44"/>
      <c r="E36" s="44"/>
      <c r="F36" s="44"/>
      <c r="G36" s="4"/>
      <c r="H36" s="4"/>
    </row>
    <row r="37" spans="1:8" x14ac:dyDescent="0.2">
      <c r="A37" s="1"/>
      <c r="B37" s="4"/>
      <c r="C37" s="4"/>
      <c r="D37" s="4" t="s">
        <v>25</v>
      </c>
      <c r="E37" s="17">
        <v>0</v>
      </c>
      <c r="F37" s="4"/>
      <c r="G37" s="4"/>
      <c r="H37" s="4"/>
    </row>
    <row r="38" spans="1:8" x14ac:dyDescent="0.2">
      <c r="A38" s="1"/>
      <c r="B38" s="4"/>
      <c r="C38" s="24"/>
      <c r="D38" s="42" t="s">
        <v>26</v>
      </c>
      <c r="E38" s="42"/>
      <c r="F38" s="42"/>
      <c r="G38" s="4"/>
      <c r="H38" s="4"/>
    </row>
    <row r="39" spans="1:8" x14ac:dyDescent="0.2">
      <c r="A39" s="1"/>
      <c r="B39" s="4"/>
      <c r="C39" s="44" t="s">
        <v>27</v>
      </c>
      <c r="D39" s="44"/>
      <c r="E39" s="44"/>
      <c r="F39" s="44"/>
      <c r="G39" s="4"/>
      <c r="H39" s="4"/>
    </row>
    <row r="40" spans="1:8" x14ac:dyDescent="0.2">
      <c r="A40" s="1"/>
      <c r="B40" s="4"/>
      <c r="C40" s="4"/>
      <c r="D40" s="4" t="s">
        <v>28</v>
      </c>
      <c r="E40" s="17">
        <v>0</v>
      </c>
      <c r="F40" s="4"/>
      <c r="G40" s="4"/>
      <c r="H40" s="4"/>
    </row>
    <row r="41" spans="1:8" x14ac:dyDescent="0.2">
      <c r="A41" s="1"/>
      <c r="B41" s="4"/>
      <c r="C41" s="4"/>
      <c r="D41" s="4" t="s">
        <v>29</v>
      </c>
      <c r="E41" s="17">
        <v>0</v>
      </c>
      <c r="F41" s="4"/>
      <c r="G41" s="4"/>
      <c r="H41" s="4"/>
    </row>
    <row r="42" spans="1:8" x14ac:dyDescent="0.2">
      <c r="A42" s="1"/>
      <c r="B42" s="4"/>
      <c r="C42" s="4"/>
      <c r="D42" s="4" t="s">
        <v>30</v>
      </c>
      <c r="E42" s="17">
        <v>0</v>
      </c>
      <c r="F42" s="4"/>
      <c r="G42" s="4"/>
      <c r="H42" s="4"/>
    </row>
    <row r="43" spans="1:8" x14ac:dyDescent="0.2">
      <c r="A43" s="1"/>
      <c r="B43" s="4"/>
      <c r="C43" s="4"/>
      <c r="D43" s="4" t="s">
        <v>31</v>
      </c>
      <c r="E43" s="17">
        <v>0</v>
      </c>
      <c r="F43" s="4"/>
      <c r="G43" s="4"/>
      <c r="H43" s="4"/>
    </row>
    <row r="44" spans="1:8" x14ac:dyDescent="0.2">
      <c r="A44" s="1"/>
      <c r="B44" s="4"/>
      <c r="C44" s="44" t="s">
        <v>12</v>
      </c>
      <c r="D44" s="44"/>
      <c r="E44" s="44"/>
      <c r="F44" s="44"/>
      <c r="G44" s="4"/>
      <c r="H44" s="4"/>
    </row>
    <row r="45" spans="1:8" x14ac:dyDescent="0.2">
      <c r="A45" s="1"/>
      <c r="B45" s="4"/>
      <c r="C45" s="4"/>
      <c r="D45" s="4" t="s">
        <v>13</v>
      </c>
      <c r="E45" s="17">
        <v>0</v>
      </c>
      <c r="F45" s="4"/>
      <c r="G45" s="4"/>
      <c r="H45" s="4"/>
    </row>
    <row r="46" spans="1:8" x14ac:dyDescent="0.2">
      <c r="A46" s="1"/>
      <c r="B46" s="4"/>
      <c r="C46" s="44" t="s">
        <v>32</v>
      </c>
      <c r="D46" s="44"/>
      <c r="E46" s="44"/>
      <c r="F46" s="44"/>
      <c r="G46" s="4"/>
      <c r="H46" s="4"/>
    </row>
    <row r="47" spans="1:8" x14ac:dyDescent="0.2">
      <c r="A47" s="1"/>
      <c r="B47" s="4"/>
      <c r="C47" s="4"/>
      <c r="D47" s="4" t="s">
        <v>33</v>
      </c>
      <c r="E47" s="17">
        <v>0</v>
      </c>
      <c r="F47" s="4"/>
      <c r="G47" s="4"/>
      <c r="H47" s="4"/>
    </row>
    <row r="48" spans="1:8" x14ac:dyDescent="0.2">
      <c r="A48" s="1"/>
      <c r="B48" s="4"/>
      <c r="C48" s="44" t="s">
        <v>14</v>
      </c>
      <c r="D48" s="44"/>
      <c r="E48" s="44"/>
      <c r="F48" s="44"/>
      <c r="G48" s="4"/>
      <c r="H48" s="4"/>
    </row>
    <row r="49" spans="1:8" x14ac:dyDescent="0.2">
      <c r="A49" s="1"/>
      <c r="B49" s="4"/>
      <c r="C49" s="4"/>
      <c r="D49" s="18" t="s">
        <v>15</v>
      </c>
      <c r="E49" s="17">
        <v>0</v>
      </c>
      <c r="F49" s="4"/>
      <c r="G49" s="4"/>
      <c r="H49" s="4"/>
    </row>
    <row r="50" spans="1:8" x14ac:dyDescent="0.2">
      <c r="A50" s="1"/>
      <c r="B50" s="4"/>
      <c r="C50" s="4"/>
      <c r="D50" s="18" t="s">
        <v>15</v>
      </c>
      <c r="E50" s="17">
        <v>0</v>
      </c>
      <c r="F50" s="4"/>
      <c r="G50" s="4"/>
      <c r="H50" s="4"/>
    </row>
    <row r="51" spans="1:8" x14ac:dyDescent="0.2">
      <c r="A51" s="1"/>
      <c r="B51" s="4"/>
      <c r="C51" s="4"/>
      <c r="D51" s="18" t="s">
        <v>15</v>
      </c>
      <c r="E51" s="17">
        <v>0</v>
      </c>
      <c r="F51" s="4"/>
      <c r="G51" s="4"/>
      <c r="H51" s="4"/>
    </row>
    <row r="52" spans="1:8" x14ac:dyDescent="0.2">
      <c r="A52" s="1"/>
      <c r="B52" s="4"/>
      <c r="C52" s="4"/>
      <c r="D52" s="11"/>
      <c r="E52" s="12"/>
      <c r="F52" s="4"/>
      <c r="G52" s="4"/>
      <c r="H52" s="4"/>
    </row>
    <row r="53" spans="1:8" x14ac:dyDescent="0.2">
      <c r="A53" s="1"/>
      <c r="B53" s="4"/>
      <c r="C53" s="9"/>
      <c r="D53" s="8" t="s">
        <v>34</v>
      </c>
      <c r="E53" s="7">
        <f>E29+E30+E32+E33+E34+E35+E37+E40+E41+E42+E43+E45+E47+E49+E50+E51</f>
        <v>0</v>
      </c>
      <c r="F53" s="4"/>
      <c r="G53" s="4"/>
      <c r="H53" s="4"/>
    </row>
    <row r="54" spans="1:8" x14ac:dyDescent="0.2">
      <c r="A54" s="1"/>
      <c r="B54" s="4"/>
      <c r="C54" s="48"/>
      <c r="D54" s="48"/>
      <c r="E54" s="48"/>
      <c r="F54" s="48"/>
      <c r="G54" s="4"/>
      <c r="H54" s="4"/>
    </row>
    <row r="55" spans="1:8" x14ac:dyDescent="0.2">
      <c r="A55" s="1"/>
      <c r="B55" s="4"/>
      <c r="C55" s="9"/>
      <c r="D55" s="8" t="s">
        <v>35</v>
      </c>
      <c r="E55" s="7">
        <f>E25+E53</f>
        <v>0</v>
      </c>
      <c r="F55" s="10"/>
      <c r="G55" s="4"/>
      <c r="H55" s="4"/>
    </row>
    <row r="56" spans="1:8" x14ac:dyDescent="0.2">
      <c r="A56" s="1"/>
      <c r="B56" s="4"/>
      <c r="C56" s="4"/>
      <c r="D56" s="4"/>
      <c r="E56" s="4"/>
      <c r="F56" s="4"/>
      <c r="G56" s="4"/>
      <c r="H56" s="4"/>
    </row>
    <row r="57" spans="1:8" x14ac:dyDescent="0.2">
      <c r="A57" s="3"/>
      <c r="B57" s="43" t="s">
        <v>36</v>
      </c>
      <c r="C57" s="43"/>
      <c r="D57" s="43"/>
      <c r="E57" s="43"/>
      <c r="F57" s="43"/>
      <c r="G57" s="43"/>
      <c r="H57" s="43"/>
    </row>
    <row r="58" spans="1:8" x14ac:dyDescent="0.2">
      <c r="A58" s="1"/>
      <c r="B58" s="4"/>
      <c r="C58" s="37" t="s">
        <v>37</v>
      </c>
      <c r="D58" s="37"/>
      <c r="E58" s="7">
        <f>E55*0.12</f>
        <v>0</v>
      </c>
      <c r="F58" s="4"/>
      <c r="G58" s="4"/>
      <c r="H58" s="4"/>
    </row>
    <row r="59" spans="1:8" x14ac:dyDescent="0.2">
      <c r="A59" s="1"/>
      <c r="B59" s="4"/>
      <c r="C59" s="37" t="s">
        <v>38</v>
      </c>
      <c r="D59" s="37"/>
      <c r="E59" s="7">
        <f>E55*0.01</f>
        <v>0</v>
      </c>
      <c r="F59" s="4"/>
      <c r="G59" s="4"/>
      <c r="H59" s="4"/>
    </row>
    <row r="60" spans="1:8" x14ac:dyDescent="0.2">
      <c r="A60" s="1"/>
      <c r="B60" s="4"/>
      <c r="C60" s="38"/>
      <c r="D60" s="38"/>
      <c r="E60" s="38"/>
      <c r="F60" s="38"/>
      <c r="G60" s="4"/>
      <c r="H60" s="4"/>
    </row>
    <row r="61" spans="1:8" x14ac:dyDescent="0.2">
      <c r="A61" s="1"/>
      <c r="B61" s="4"/>
      <c r="C61" s="39" t="s">
        <v>143</v>
      </c>
      <c r="D61" s="39"/>
      <c r="E61" s="27">
        <f>E55+E58+E59</f>
        <v>0</v>
      </c>
      <c r="F61" s="4"/>
      <c r="G61" s="4"/>
      <c r="H61" s="4"/>
    </row>
    <row r="62" spans="1:8" x14ac:dyDescent="0.2">
      <c r="A62" s="1"/>
      <c r="B62" s="4"/>
      <c r="C62" s="25"/>
      <c r="D62" s="26"/>
      <c r="E62" s="40"/>
      <c r="F62" s="40"/>
      <c r="G62" s="40"/>
      <c r="H62" s="40"/>
    </row>
    <row r="66" ht="16" customHeight="1" x14ac:dyDescent="0.2"/>
    <row r="67" ht="16" customHeight="1" x14ac:dyDescent="0.2"/>
    <row r="68" ht="16" customHeight="1" x14ac:dyDescent="0.2"/>
  </sheetData>
  <sheetProtection algorithmName="SHA-512" hashValue="Pi+bVm7vqMhf/lgVrHV+tKYdNpaYRTld+ZMZNSJf0bKvJHxIstVqPLrtblT3WRn0PJcs2nfJzSgI4hRxw8S6GQ==" saltValue="R/g9yxputLG65WybXm19VQ==" spinCount="100000" sheet="1" objects="1" scenarios="1" selectLockedCells="1"/>
  <mergeCells count="29">
    <mergeCell ref="F11:H12"/>
    <mergeCell ref="F1:G2"/>
    <mergeCell ref="B1:E2"/>
    <mergeCell ref="C54:F54"/>
    <mergeCell ref="B7:G7"/>
    <mergeCell ref="B6:G6"/>
    <mergeCell ref="C10:F10"/>
    <mergeCell ref="C14:F14"/>
    <mergeCell ref="C19:F19"/>
    <mergeCell ref="C21:F21"/>
    <mergeCell ref="B3:G5"/>
    <mergeCell ref="B9:F9"/>
    <mergeCell ref="C28:F28"/>
    <mergeCell ref="C39:F39"/>
    <mergeCell ref="C44:F44"/>
    <mergeCell ref="C46:F46"/>
    <mergeCell ref="C59:D59"/>
    <mergeCell ref="C60:F60"/>
    <mergeCell ref="C61:D61"/>
    <mergeCell ref="E62:H62"/>
    <mergeCell ref="D13:H13"/>
    <mergeCell ref="D24:F24"/>
    <mergeCell ref="D38:F38"/>
    <mergeCell ref="B57:H57"/>
    <mergeCell ref="C58:D58"/>
    <mergeCell ref="C48:F48"/>
    <mergeCell ref="B27:H27"/>
    <mergeCell ref="C31:F31"/>
    <mergeCell ref="C36:F36"/>
  </mergeCells>
  <conditionalFormatting sqref="E61">
    <cfRule type="cellIs" dxfId="0" priority="1" operator="lessThan">
      <formula>0</formula>
    </cfRule>
  </conditionalFormatting>
  <pageMargins left="0.7" right="0.7" top="0.75" bottom="0.75" header="0.3" footer="0.3"/>
  <pageSetup scale="64" orientation="portrait" horizontalDpi="0" verticalDpi="0"/>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1AADD1D3-1A6C-D24E-8503-C8BE180F0751}">
          <x14:formula1>
            <xm:f>'List 2'!$A$2:$A$11</xm:f>
          </x14:formula1>
          <xm:sqref>D29</xm:sqref>
        </x14:dataValidation>
        <x14:dataValidation type="list" allowBlank="1" showInputMessage="1" showErrorMessage="1" xr:uid="{76008A19-3CB2-EA4E-A397-A3BBD2B3A1B2}">
          <x14:formula1>
            <xm:f>'List 2'!$D$2:$D$11</xm:f>
          </x14:formula1>
          <xm:sqref>D30</xm:sqref>
        </x14:dataValidation>
        <x14:dataValidation type="list" allowBlank="1" showInputMessage="1" showErrorMessage="1" xr:uid="{CDAA923F-1933-DA44-B9A1-F4B15ED0B81A}">
          <x14:formula1>
            <xm:f>'List 1'!$D$2:$D$19</xm:f>
          </x14:formula1>
          <xm:sqref>D12</xm:sqref>
        </x14:dataValidation>
        <x14:dataValidation type="list" allowBlank="1" showInputMessage="1" showErrorMessage="1" xr:uid="{15369F79-6EAE-134F-A1B8-1BEC33B70F31}">
          <x14:formula1>
            <xm:f>'List 1'!$A$2:$A$18</xm:f>
          </x14:formula1>
          <xm:sqref>D11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A5B52-F376-FD4F-A402-9F47E42BD076}">
  <dimension ref="A1:G15"/>
  <sheetViews>
    <sheetView showGridLines="0" workbookViewId="0">
      <selection sqref="A1:E1"/>
    </sheetView>
  </sheetViews>
  <sheetFormatPr baseColWidth="10" defaultColWidth="11" defaultRowHeight="16" x14ac:dyDescent="0.2"/>
  <cols>
    <col min="1" max="16384" width="11" style="30"/>
  </cols>
  <sheetData>
    <row r="1" spans="1:7" s="28" customFormat="1" ht="20" x14ac:dyDescent="0.25">
      <c r="A1" s="58" t="s">
        <v>112</v>
      </c>
      <c r="B1" s="58"/>
      <c r="C1" s="58"/>
      <c r="D1" s="58"/>
      <c r="E1" s="58"/>
    </row>
    <row r="3" spans="1:7" x14ac:dyDescent="0.2">
      <c r="A3" s="29" t="s">
        <v>39</v>
      </c>
    </row>
    <row r="4" spans="1:7" ht="48" customHeight="1" x14ac:dyDescent="0.2">
      <c r="A4" s="55" t="s">
        <v>144</v>
      </c>
      <c r="B4" s="56"/>
      <c r="C4" s="56"/>
      <c r="D4" s="56"/>
      <c r="E4" s="56"/>
      <c r="F4" s="56"/>
      <c r="G4" s="56"/>
    </row>
    <row r="5" spans="1:7" ht="18" customHeight="1" x14ac:dyDescent="0.2">
      <c r="A5" s="54" t="s">
        <v>40</v>
      </c>
      <c r="B5" s="54"/>
      <c r="C5" s="54"/>
      <c r="D5" s="54"/>
      <c r="E5" s="54"/>
      <c r="F5" s="54"/>
      <c r="G5" s="54"/>
    </row>
    <row r="7" spans="1:7" x14ac:dyDescent="0.2">
      <c r="A7" s="29" t="s">
        <v>41</v>
      </c>
    </row>
    <row r="8" spans="1:7" ht="67" customHeight="1" x14ac:dyDescent="0.2">
      <c r="A8" s="53" t="s">
        <v>42</v>
      </c>
      <c r="B8" s="53"/>
      <c r="C8" s="53"/>
      <c r="D8" s="53"/>
      <c r="E8" s="53"/>
      <c r="F8" s="53"/>
      <c r="G8" s="53"/>
    </row>
    <row r="9" spans="1:7" ht="18" customHeight="1" x14ac:dyDescent="0.2">
      <c r="A9" s="54" t="s">
        <v>43</v>
      </c>
      <c r="B9" s="54"/>
      <c r="C9" s="54"/>
      <c r="D9" s="54"/>
      <c r="E9" s="54"/>
      <c r="F9" s="54"/>
      <c r="G9" s="54"/>
    </row>
    <row r="11" spans="1:7" x14ac:dyDescent="0.2">
      <c r="A11" s="29" t="s">
        <v>44</v>
      </c>
    </row>
    <row r="12" spans="1:7" ht="33.75" customHeight="1" x14ac:dyDescent="0.2">
      <c r="A12" s="52" t="s">
        <v>109</v>
      </c>
      <c r="B12" s="52"/>
      <c r="C12" s="52"/>
      <c r="D12" s="52"/>
      <c r="E12" s="52"/>
      <c r="F12" s="52"/>
      <c r="G12" s="52"/>
    </row>
    <row r="14" spans="1:7" x14ac:dyDescent="0.2">
      <c r="A14" s="29" t="s">
        <v>45</v>
      </c>
    </row>
    <row r="15" spans="1:7" ht="49.5" customHeight="1" x14ac:dyDescent="0.2">
      <c r="A15" s="51" t="s">
        <v>110</v>
      </c>
      <c r="B15" s="51"/>
      <c r="C15" s="51"/>
      <c r="D15" s="51"/>
      <c r="E15" s="51"/>
      <c r="F15" s="51"/>
      <c r="G15" s="51"/>
    </row>
  </sheetData>
  <sheetProtection algorithmName="SHA-512" hashValue="G7I9COIi8zR1g2gR49WaNYP4N9qFmkpJtRpElr5HiDwX/pa37dbEPJSAggkSmh3jd+2FhIQ9lGOQSxWB9pKR+g==" saltValue="FiidbBglu5ajphPoDCyTGw==" spinCount="100000" sheet="1" objects="1" scenarios="1"/>
  <mergeCells count="7">
    <mergeCell ref="A1:E1"/>
    <mergeCell ref="A15:G15"/>
    <mergeCell ref="A12:G12"/>
    <mergeCell ref="A8:G8"/>
    <mergeCell ref="A9:G9"/>
    <mergeCell ref="A4:G4"/>
    <mergeCell ref="A5:G5"/>
  </mergeCells>
  <hyperlinks>
    <hyperlink ref="A9" r:id="rId1" xr:uid="{6B24A143-AB80-4F86-82A4-BDC3695E7D64}"/>
    <hyperlink ref="A5:G5" r:id="rId2" display="https://nsg.navigators.org/faqs/" xr:uid="{638A623C-502B-4D1B-B43D-E391D6F3F47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18108-FCCF-0143-98B4-4AE479E5BACF}">
  <dimension ref="A1:E91"/>
  <sheetViews>
    <sheetView showGridLines="0" workbookViewId="0">
      <selection sqref="A1:E1"/>
    </sheetView>
  </sheetViews>
  <sheetFormatPr baseColWidth="10" defaultColWidth="11" defaultRowHeight="16" x14ac:dyDescent="0.2"/>
  <cols>
    <col min="1" max="16384" width="11" style="32"/>
  </cols>
  <sheetData>
    <row r="1" spans="1:5" s="36" customFormat="1" ht="20" x14ac:dyDescent="0.25">
      <c r="A1" s="57" t="s">
        <v>111</v>
      </c>
      <c r="B1" s="57"/>
      <c r="C1" s="57"/>
      <c r="D1" s="57"/>
      <c r="E1" s="57"/>
    </row>
    <row r="2" spans="1:5" x14ac:dyDescent="0.2">
      <c r="A2" s="34" t="s">
        <v>46</v>
      </c>
    </row>
    <row r="3" spans="1:5" x14ac:dyDescent="0.2">
      <c r="A3" s="34" t="s">
        <v>47</v>
      </c>
    </row>
    <row r="4" spans="1:5" x14ac:dyDescent="0.2">
      <c r="A4" s="35" t="s">
        <v>113</v>
      </c>
    </row>
    <row r="5" spans="1:5" x14ac:dyDescent="0.2">
      <c r="A5" s="35" t="s">
        <v>114</v>
      </c>
    </row>
    <row r="6" spans="1:5" x14ac:dyDescent="0.2">
      <c r="A6" s="35" t="s">
        <v>48</v>
      </c>
    </row>
    <row r="7" spans="1:5" x14ac:dyDescent="0.2">
      <c r="A7" s="31" t="s">
        <v>49</v>
      </c>
    </row>
    <row r="9" spans="1:5" s="33" customFormat="1" x14ac:dyDescent="0.2">
      <c r="A9" s="34" t="s">
        <v>50</v>
      </c>
    </row>
    <row r="10" spans="1:5" x14ac:dyDescent="0.2">
      <c r="A10" s="35" t="s">
        <v>113</v>
      </c>
    </row>
    <row r="11" spans="1:5" x14ac:dyDescent="0.2">
      <c r="A11" s="35" t="s">
        <v>114</v>
      </c>
    </row>
    <row r="12" spans="1:5" x14ac:dyDescent="0.2">
      <c r="A12" s="35" t="s">
        <v>48</v>
      </c>
    </row>
    <row r="13" spans="1:5" x14ac:dyDescent="0.2">
      <c r="A13" s="31" t="s">
        <v>49</v>
      </c>
    </row>
    <row r="15" spans="1:5" s="33" customFormat="1" x14ac:dyDescent="0.2">
      <c r="A15" s="34" t="s">
        <v>51</v>
      </c>
    </row>
    <row r="16" spans="1:5" x14ac:dyDescent="0.2">
      <c r="A16" s="35" t="s">
        <v>115</v>
      </c>
    </row>
    <row r="17" spans="1:1" x14ac:dyDescent="0.2">
      <c r="A17" s="35" t="s">
        <v>114</v>
      </c>
    </row>
    <row r="18" spans="1:1" x14ac:dyDescent="0.2">
      <c r="A18" s="35" t="s">
        <v>52</v>
      </c>
    </row>
    <row r="19" spans="1:1" x14ac:dyDescent="0.2">
      <c r="A19" s="35" t="s">
        <v>145</v>
      </c>
    </row>
    <row r="20" spans="1:1" x14ac:dyDescent="0.2">
      <c r="A20" s="35" t="s">
        <v>46</v>
      </c>
    </row>
    <row r="21" spans="1:1" x14ac:dyDescent="0.2">
      <c r="A21" s="34" t="s">
        <v>53</v>
      </c>
    </row>
    <row r="22" spans="1:1" x14ac:dyDescent="0.2">
      <c r="A22" s="35" t="s">
        <v>116</v>
      </c>
    </row>
    <row r="23" spans="1:1" x14ac:dyDescent="0.2">
      <c r="A23" s="35" t="s">
        <v>117</v>
      </c>
    </row>
    <row r="24" spans="1:1" x14ac:dyDescent="0.2">
      <c r="A24" s="35" t="s">
        <v>54</v>
      </c>
    </row>
    <row r="25" spans="1:1" x14ac:dyDescent="0.2">
      <c r="A25" s="35" t="s">
        <v>55</v>
      </c>
    </row>
    <row r="26" spans="1:1" x14ac:dyDescent="0.2">
      <c r="A26" s="35" t="s">
        <v>46</v>
      </c>
    </row>
    <row r="27" spans="1:1" x14ac:dyDescent="0.2">
      <c r="A27" s="34" t="s">
        <v>56</v>
      </c>
    </row>
    <row r="28" spans="1:1" x14ac:dyDescent="0.2">
      <c r="A28" s="35" t="s">
        <v>118</v>
      </c>
    </row>
    <row r="29" spans="1:1" x14ac:dyDescent="0.2">
      <c r="A29" s="35" t="s">
        <v>119</v>
      </c>
    </row>
    <row r="30" spans="1:1" x14ac:dyDescent="0.2">
      <c r="A30" s="35" t="s">
        <v>57</v>
      </c>
    </row>
    <row r="31" spans="1:1" x14ac:dyDescent="0.2">
      <c r="A31" s="31" t="s">
        <v>58</v>
      </c>
    </row>
    <row r="32" spans="1:1" x14ac:dyDescent="0.2">
      <c r="A32" s="31"/>
    </row>
    <row r="33" spans="1:1" x14ac:dyDescent="0.2">
      <c r="A33" s="34" t="s">
        <v>59</v>
      </c>
    </row>
    <row r="34" spans="1:1" x14ac:dyDescent="0.2">
      <c r="A34" s="35" t="s">
        <v>120</v>
      </c>
    </row>
    <row r="35" spans="1:1" x14ac:dyDescent="0.2">
      <c r="A35" s="35" t="s">
        <v>121</v>
      </c>
    </row>
    <row r="36" spans="1:1" x14ac:dyDescent="0.2">
      <c r="A36" s="35" t="s">
        <v>57</v>
      </c>
    </row>
    <row r="37" spans="1:1" x14ac:dyDescent="0.2">
      <c r="A37" s="31" t="s">
        <v>60</v>
      </c>
    </row>
    <row r="38" spans="1:1" x14ac:dyDescent="0.2">
      <c r="A38" s="35" t="s">
        <v>46</v>
      </c>
    </row>
    <row r="39" spans="1:1" x14ac:dyDescent="0.2">
      <c r="A39" s="34" t="s">
        <v>61</v>
      </c>
    </row>
    <row r="40" spans="1:1" x14ac:dyDescent="0.2">
      <c r="A40" s="35" t="s">
        <v>122</v>
      </c>
    </row>
    <row r="41" spans="1:1" x14ac:dyDescent="0.2">
      <c r="A41" s="35" t="s">
        <v>123</v>
      </c>
    </row>
    <row r="42" spans="1:1" x14ac:dyDescent="0.2">
      <c r="A42" s="35" t="s">
        <v>57</v>
      </c>
    </row>
    <row r="43" spans="1:1" x14ac:dyDescent="0.2">
      <c r="A43" s="31" t="s">
        <v>62</v>
      </c>
    </row>
    <row r="44" spans="1:1" x14ac:dyDescent="0.2">
      <c r="A44" s="35" t="s">
        <v>46</v>
      </c>
    </row>
    <row r="45" spans="1:1" x14ac:dyDescent="0.2">
      <c r="A45" s="34" t="s">
        <v>63</v>
      </c>
    </row>
    <row r="46" spans="1:1" x14ac:dyDescent="0.2">
      <c r="A46" s="35" t="s">
        <v>124</v>
      </c>
    </row>
    <row r="47" spans="1:1" x14ac:dyDescent="0.2">
      <c r="A47" s="35" t="s">
        <v>125</v>
      </c>
    </row>
    <row r="48" spans="1:1" x14ac:dyDescent="0.2">
      <c r="A48" s="35" t="s">
        <v>64</v>
      </c>
    </row>
    <row r="49" spans="1:1" x14ac:dyDescent="0.2">
      <c r="A49" s="31" t="s">
        <v>146</v>
      </c>
    </row>
    <row r="50" spans="1:1" x14ac:dyDescent="0.2">
      <c r="A50" s="35" t="s">
        <v>46</v>
      </c>
    </row>
    <row r="51" spans="1:1" x14ac:dyDescent="0.2">
      <c r="A51" s="34" t="s">
        <v>65</v>
      </c>
    </row>
    <row r="52" spans="1:1" x14ac:dyDescent="0.2">
      <c r="A52" s="35" t="s">
        <v>126</v>
      </c>
    </row>
    <row r="53" spans="1:1" x14ac:dyDescent="0.2">
      <c r="A53" s="35" t="s">
        <v>127</v>
      </c>
    </row>
    <row r="54" spans="1:1" x14ac:dyDescent="0.2">
      <c r="A54" s="35" t="s">
        <v>66</v>
      </c>
    </row>
    <row r="55" spans="1:1" x14ac:dyDescent="0.2">
      <c r="A55" s="31" t="s">
        <v>67</v>
      </c>
    </row>
    <row r="56" spans="1:1" x14ac:dyDescent="0.2">
      <c r="A56" s="31"/>
    </row>
    <row r="57" spans="1:1" x14ac:dyDescent="0.2">
      <c r="A57" s="34" t="s">
        <v>68</v>
      </c>
    </row>
    <row r="58" spans="1:1" x14ac:dyDescent="0.2">
      <c r="A58" s="35" t="s">
        <v>128</v>
      </c>
    </row>
    <row r="59" spans="1:1" x14ac:dyDescent="0.2">
      <c r="A59" s="35" t="s">
        <v>129</v>
      </c>
    </row>
    <row r="60" spans="1:1" x14ac:dyDescent="0.2">
      <c r="A60" s="35" t="s">
        <v>69</v>
      </c>
    </row>
    <row r="61" spans="1:1" x14ac:dyDescent="0.2">
      <c r="A61" s="35" t="s">
        <v>141</v>
      </c>
    </row>
    <row r="62" spans="1:1" x14ac:dyDescent="0.2">
      <c r="A62" s="35" t="s">
        <v>46</v>
      </c>
    </row>
    <row r="63" spans="1:1" x14ac:dyDescent="0.2">
      <c r="A63" s="34" t="s">
        <v>70</v>
      </c>
    </row>
    <row r="64" spans="1:1" x14ac:dyDescent="0.2">
      <c r="A64" s="35" t="s">
        <v>130</v>
      </c>
    </row>
    <row r="65" spans="1:1" x14ac:dyDescent="0.2">
      <c r="A65" s="35" t="s">
        <v>131</v>
      </c>
    </row>
    <row r="66" spans="1:1" x14ac:dyDescent="0.2">
      <c r="A66" s="35" t="s">
        <v>71</v>
      </c>
    </row>
    <row r="67" spans="1:1" x14ac:dyDescent="0.2">
      <c r="A67" s="35" t="s">
        <v>72</v>
      </c>
    </row>
    <row r="68" spans="1:1" x14ac:dyDescent="0.2">
      <c r="A68" s="35"/>
    </row>
    <row r="69" spans="1:1" x14ac:dyDescent="0.2">
      <c r="A69" s="34" t="s">
        <v>73</v>
      </c>
    </row>
    <row r="70" spans="1:1" x14ac:dyDescent="0.2">
      <c r="A70" s="35" t="s">
        <v>132</v>
      </c>
    </row>
    <row r="71" spans="1:1" x14ac:dyDescent="0.2">
      <c r="A71" s="35" t="s">
        <v>119</v>
      </c>
    </row>
    <row r="72" spans="1:1" x14ac:dyDescent="0.2">
      <c r="A72" s="35" t="s">
        <v>57</v>
      </c>
    </row>
    <row r="73" spans="1:1" x14ac:dyDescent="0.2">
      <c r="A73" s="35" t="s">
        <v>140</v>
      </c>
    </row>
    <row r="75" spans="1:1" x14ac:dyDescent="0.2">
      <c r="A75" s="34" t="s">
        <v>74</v>
      </c>
    </row>
    <row r="76" spans="1:1" x14ac:dyDescent="0.2">
      <c r="A76" s="35" t="s">
        <v>133</v>
      </c>
    </row>
    <row r="77" spans="1:1" x14ac:dyDescent="0.2">
      <c r="A77" s="35" t="s">
        <v>134</v>
      </c>
    </row>
    <row r="78" spans="1:1" x14ac:dyDescent="0.2">
      <c r="A78" s="35" t="s">
        <v>75</v>
      </c>
    </row>
    <row r="79" spans="1:1" x14ac:dyDescent="0.2">
      <c r="A79" s="35" t="s">
        <v>76</v>
      </c>
    </row>
    <row r="80" spans="1:1" x14ac:dyDescent="0.2">
      <c r="A80" s="35" t="s">
        <v>46</v>
      </c>
    </row>
    <row r="81" spans="1:1" x14ac:dyDescent="0.2">
      <c r="A81" s="34" t="s">
        <v>77</v>
      </c>
    </row>
    <row r="82" spans="1:1" x14ac:dyDescent="0.2">
      <c r="A82" s="35" t="s">
        <v>122</v>
      </c>
    </row>
    <row r="83" spans="1:1" x14ac:dyDescent="0.2">
      <c r="A83" s="35" t="s">
        <v>135</v>
      </c>
    </row>
    <row r="84" spans="1:1" x14ac:dyDescent="0.2">
      <c r="A84" s="35" t="s">
        <v>57</v>
      </c>
    </row>
    <row r="85" spans="1:1" x14ac:dyDescent="0.2">
      <c r="A85" s="35" t="s">
        <v>136</v>
      </c>
    </row>
    <row r="86" spans="1:1" x14ac:dyDescent="0.2">
      <c r="A86" s="35" t="s">
        <v>46</v>
      </c>
    </row>
    <row r="87" spans="1:1" x14ac:dyDescent="0.2">
      <c r="A87" s="34" t="s">
        <v>78</v>
      </c>
    </row>
    <row r="88" spans="1:1" x14ac:dyDescent="0.2">
      <c r="A88" s="35" t="s">
        <v>137</v>
      </c>
    </row>
    <row r="89" spans="1:1" x14ac:dyDescent="0.2">
      <c r="A89" s="35" t="s">
        <v>138</v>
      </c>
    </row>
    <row r="90" spans="1:1" x14ac:dyDescent="0.2">
      <c r="A90" s="35" t="s">
        <v>57</v>
      </c>
    </row>
    <row r="91" spans="1:1" x14ac:dyDescent="0.2">
      <c r="A91" s="31" t="s">
        <v>139</v>
      </c>
    </row>
  </sheetData>
  <sheetProtection algorithmName="SHA-512" hashValue="m3p025BFPo3hHB818MmCi9Pm2XPgdRD3fmnN30/nfaDWgfLU6P35tjN2Rc0nDVssGoMzFr6yML5KHWHRej4sQA==" saltValue="wfxhpmTiRyLydIqEflb8Eg==" spinCount="100000" sheet="1" objects="1" scenarios="1"/>
  <mergeCells count="1">
    <mergeCell ref="A1:E1"/>
  </mergeCells>
  <hyperlinks>
    <hyperlink ref="A7" r:id="rId1" xr:uid="{0D1C2AF2-3BFC-4A47-A6CF-1D001A0072A9}"/>
    <hyperlink ref="A13" r:id="rId2" xr:uid="{4CD69790-777A-485F-A470-CD6A9761D3CC}"/>
    <hyperlink ref="A31" r:id="rId3" xr:uid="{3BB46AED-DF86-480F-B668-4C9BD3FBC0ED}"/>
    <hyperlink ref="A37" r:id="rId4" xr:uid="{F893FE61-5CCC-4622-A068-8A4C95CEA5A3}"/>
    <hyperlink ref="A43" r:id="rId5" xr:uid="{DAB252BE-B06D-4D50-B18E-9ACDDB54629D}"/>
    <hyperlink ref="A49" r:id="rId6" display="Contact: Jessica Fields (jessica.fields@navigators.org), Matt Hudson (matt.hudson@navigators.org)" xr:uid="{8CEDEE5E-8356-462D-8661-F2A8F20620BF}"/>
    <hyperlink ref="A55" r:id="rId7" xr:uid="{2E4BBEFD-37DB-4FDD-978E-BFF9BC82814E}"/>
    <hyperlink ref="A91" r:id="rId8" display="Contact: Nicole Luedeke (Nicole.luedeke@navigators.org)" xr:uid="{50B99481-9A19-44D2-A757-967ED6D1FED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C0864-BAED-554B-9197-94DD9DCD2E12}">
  <dimension ref="A1:E22"/>
  <sheetViews>
    <sheetView workbookViewId="0">
      <selection activeCell="D28" sqref="D28"/>
    </sheetView>
  </sheetViews>
  <sheetFormatPr baseColWidth="10" defaultColWidth="11" defaultRowHeight="16" x14ac:dyDescent="0.2"/>
  <cols>
    <col min="1" max="1" width="38" customWidth="1"/>
    <col min="2" max="2" width="10.33203125" style="14" customWidth="1"/>
    <col min="4" max="4" width="37.83203125" customWidth="1"/>
  </cols>
  <sheetData>
    <row r="1" spans="1:5" x14ac:dyDescent="0.2">
      <c r="A1" s="15" t="s">
        <v>79</v>
      </c>
    </row>
    <row r="2" spans="1:5" x14ac:dyDescent="0.2">
      <c r="A2" t="s">
        <v>4</v>
      </c>
      <c r="B2" s="14">
        <v>0</v>
      </c>
      <c r="D2" t="s">
        <v>80</v>
      </c>
      <c r="E2" s="14">
        <v>0</v>
      </c>
    </row>
    <row r="3" spans="1:5" x14ac:dyDescent="0.2">
      <c r="A3" t="s">
        <v>81</v>
      </c>
      <c r="B3" s="14">
        <v>125</v>
      </c>
      <c r="D3" t="s">
        <v>81</v>
      </c>
      <c r="E3" s="14">
        <v>125</v>
      </c>
    </row>
    <row r="4" spans="1:5" x14ac:dyDescent="0.2">
      <c r="A4" t="s">
        <v>82</v>
      </c>
      <c r="B4" s="14">
        <v>0</v>
      </c>
      <c r="D4" t="s">
        <v>82</v>
      </c>
      <c r="E4" s="14">
        <v>0</v>
      </c>
    </row>
    <row r="5" spans="1:5" x14ac:dyDescent="0.2">
      <c r="A5" t="s">
        <v>83</v>
      </c>
      <c r="B5" s="14">
        <v>0</v>
      </c>
      <c r="D5" t="s">
        <v>83</v>
      </c>
      <c r="E5" s="14">
        <v>0</v>
      </c>
    </row>
    <row r="6" spans="1:5" x14ac:dyDescent="0.2">
      <c r="A6" t="s">
        <v>84</v>
      </c>
      <c r="B6" s="14">
        <v>0</v>
      </c>
      <c r="D6" t="s">
        <v>84</v>
      </c>
      <c r="E6" s="14">
        <v>0</v>
      </c>
    </row>
    <row r="7" spans="1:5" x14ac:dyDescent="0.2">
      <c r="A7" t="s">
        <v>85</v>
      </c>
      <c r="B7" s="14">
        <v>400</v>
      </c>
      <c r="D7" t="s">
        <v>86</v>
      </c>
      <c r="E7" s="14">
        <v>400</v>
      </c>
    </row>
    <row r="8" spans="1:5" x14ac:dyDescent="0.2">
      <c r="A8" t="s">
        <v>87</v>
      </c>
      <c r="B8" s="14">
        <v>125</v>
      </c>
      <c r="D8" t="s">
        <v>88</v>
      </c>
      <c r="E8" s="14">
        <v>250</v>
      </c>
    </row>
    <row r="9" spans="1:5" x14ac:dyDescent="0.2">
      <c r="A9" t="s">
        <v>89</v>
      </c>
      <c r="B9" s="14">
        <v>250</v>
      </c>
      <c r="D9" t="s">
        <v>87</v>
      </c>
      <c r="E9" s="14">
        <v>125</v>
      </c>
    </row>
    <row r="10" spans="1:5" x14ac:dyDescent="0.2">
      <c r="A10" t="s">
        <v>90</v>
      </c>
      <c r="B10" s="14">
        <v>1275</v>
      </c>
      <c r="D10" t="s">
        <v>89</v>
      </c>
      <c r="E10" s="14">
        <v>250</v>
      </c>
    </row>
    <row r="11" spans="1:5" x14ac:dyDescent="0.2">
      <c r="A11" t="s">
        <v>74</v>
      </c>
      <c r="B11" s="14">
        <v>50</v>
      </c>
      <c r="D11" t="s">
        <v>91</v>
      </c>
      <c r="E11" s="14">
        <v>1225</v>
      </c>
    </row>
    <row r="12" spans="1:5" x14ac:dyDescent="0.2">
      <c r="A12" t="s">
        <v>92</v>
      </c>
      <c r="B12" s="14">
        <v>200</v>
      </c>
      <c r="D12" t="s">
        <v>74</v>
      </c>
      <c r="E12" s="14">
        <v>50</v>
      </c>
    </row>
    <row r="13" spans="1:5" x14ac:dyDescent="0.2">
      <c r="A13" t="s">
        <v>93</v>
      </c>
      <c r="B13" s="14">
        <v>90</v>
      </c>
      <c r="D13" t="s">
        <v>92</v>
      </c>
      <c r="E13" s="14">
        <v>200</v>
      </c>
    </row>
    <row r="14" spans="1:5" x14ac:dyDescent="0.2">
      <c r="A14" t="s">
        <v>94</v>
      </c>
      <c r="B14" s="14">
        <v>0</v>
      </c>
      <c r="D14" t="s">
        <v>93</v>
      </c>
      <c r="E14" s="14">
        <v>90</v>
      </c>
    </row>
    <row r="15" spans="1:5" x14ac:dyDescent="0.2">
      <c r="A15" t="s">
        <v>65</v>
      </c>
      <c r="B15" s="14">
        <v>100</v>
      </c>
      <c r="D15" t="s">
        <v>94</v>
      </c>
      <c r="E15" s="14">
        <v>0</v>
      </c>
    </row>
    <row r="16" spans="1:5" x14ac:dyDescent="0.2">
      <c r="A16" t="s">
        <v>95</v>
      </c>
      <c r="B16" s="14">
        <v>0</v>
      </c>
      <c r="D16" t="s">
        <v>65</v>
      </c>
      <c r="E16" s="14">
        <v>100</v>
      </c>
    </row>
    <row r="17" spans="1:5" x14ac:dyDescent="0.2">
      <c r="A17" t="s">
        <v>96</v>
      </c>
      <c r="B17" s="14">
        <v>75</v>
      </c>
      <c r="D17" t="s">
        <v>95</v>
      </c>
      <c r="E17" s="14">
        <v>0</v>
      </c>
    </row>
    <row r="18" spans="1:5" x14ac:dyDescent="0.2">
      <c r="A18" t="s">
        <v>73</v>
      </c>
      <c r="B18" s="14">
        <v>0</v>
      </c>
      <c r="D18" t="s">
        <v>96</v>
      </c>
      <c r="E18" s="14">
        <v>75</v>
      </c>
    </row>
    <row r="19" spans="1:5" x14ac:dyDescent="0.2">
      <c r="D19" t="s">
        <v>73</v>
      </c>
      <c r="E19" s="14">
        <v>0</v>
      </c>
    </row>
    <row r="20" spans="1:5" x14ac:dyDescent="0.2">
      <c r="E20" s="14"/>
    </row>
    <row r="21" spans="1:5" x14ac:dyDescent="0.2">
      <c r="E21" s="14"/>
    </row>
    <row r="22" spans="1:5" x14ac:dyDescent="0.2">
      <c r="E22" s="1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08A3E-6DD0-9646-8B22-2CBFA6F5830D}">
  <dimension ref="A1:E11"/>
  <sheetViews>
    <sheetView workbookViewId="0">
      <selection activeCell="H22" sqref="H22:H23"/>
    </sheetView>
  </sheetViews>
  <sheetFormatPr baseColWidth="10" defaultColWidth="11" defaultRowHeight="16" x14ac:dyDescent="0.2"/>
  <cols>
    <col min="1" max="1" width="33" customWidth="1"/>
    <col min="4" max="4" width="35.6640625" customWidth="1"/>
  </cols>
  <sheetData>
    <row r="1" spans="1:5" x14ac:dyDescent="0.2">
      <c r="A1" s="15" t="s">
        <v>97</v>
      </c>
      <c r="B1" s="14"/>
    </row>
    <row r="2" spans="1:5" x14ac:dyDescent="0.2">
      <c r="A2" t="s">
        <v>98</v>
      </c>
      <c r="B2" s="14"/>
      <c r="D2" t="s">
        <v>99</v>
      </c>
    </row>
    <row r="3" spans="1:5" x14ac:dyDescent="0.2">
      <c r="A3" t="s">
        <v>100</v>
      </c>
      <c r="B3" s="14">
        <v>679</v>
      </c>
      <c r="D3" t="s">
        <v>100</v>
      </c>
      <c r="E3" s="14">
        <v>679</v>
      </c>
    </row>
    <row r="4" spans="1:5" x14ac:dyDescent="0.2">
      <c r="A4" t="s">
        <v>101</v>
      </c>
      <c r="B4" s="14">
        <v>569</v>
      </c>
      <c r="D4" t="s">
        <v>101</v>
      </c>
      <c r="E4" s="14">
        <v>569</v>
      </c>
    </row>
    <row r="5" spans="1:5" x14ac:dyDescent="0.2">
      <c r="A5" t="s">
        <v>102</v>
      </c>
      <c r="B5" s="14">
        <v>679</v>
      </c>
      <c r="D5" t="s">
        <v>102</v>
      </c>
      <c r="E5" s="14">
        <v>679</v>
      </c>
    </row>
    <row r="6" spans="1:5" x14ac:dyDescent="0.2">
      <c r="A6" t="s">
        <v>103</v>
      </c>
      <c r="B6" s="14">
        <v>679</v>
      </c>
      <c r="D6" t="s">
        <v>103</v>
      </c>
      <c r="E6" s="14">
        <v>679</v>
      </c>
    </row>
    <row r="7" spans="1:5" x14ac:dyDescent="0.2">
      <c r="A7" t="s">
        <v>104</v>
      </c>
      <c r="B7" s="14">
        <v>679</v>
      </c>
      <c r="D7" t="s">
        <v>104</v>
      </c>
      <c r="E7" s="14">
        <v>679</v>
      </c>
    </row>
    <row r="8" spans="1:5" x14ac:dyDescent="0.2">
      <c r="A8" t="s">
        <v>105</v>
      </c>
      <c r="B8" s="14">
        <v>619</v>
      </c>
      <c r="D8" t="s">
        <v>105</v>
      </c>
      <c r="E8" s="14">
        <v>619</v>
      </c>
    </row>
    <row r="9" spans="1:5" x14ac:dyDescent="0.2">
      <c r="A9" t="s">
        <v>106</v>
      </c>
      <c r="B9" s="14">
        <v>619</v>
      </c>
      <c r="D9" t="s">
        <v>106</v>
      </c>
      <c r="E9" s="14">
        <v>619</v>
      </c>
    </row>
    <row r="10" spans="1:5" x14ac:dyDescent="0.2">
      <c r="A10" t="s">
        <v>107</v>
      </c>
      <c r="B10" s="14">
        <v>679</v>
      </c>
      <c r="D10" t="s">
        <v>107</v>
      </c>
      <c r="E10" s="14">
        <v>679</v>
      </c>
    </row>
    <row r="11" spans="1:5" x14ac:dyDescent="0.2">
      <c r="A11" t="s">
        <v>108</v>
      </c>
      <c r="B11" s="14">
        <v>619</v>
      </c>
      <c r="D11" t="s">
        <v>108</v>
      </c>
      <c r="E11" s="14">
        <v>619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2760b4f-c528-4edf-961b-be69a053a944">
      <Terms xmlns="http://schemas.microsoft.com/office/infopath/2007/PartnerControls"/>
    </lcf76f155ced4ddcb4097134ff3c332f>
    <TaxCatchAll xmlns="1fcb6421-704b-43bc-8d17-0bad22d043d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B3385B63501664390775A28D82B5C21" ma:contentTypeVersion="17" ma:contentTypeDescription="Create a new document." ma:contentTypeScope="" ma:versionID="eb3d9ec6bb5bf52adb172a0d06228adf">
  <xsd:schema xmlns:xsd="http://www.w3.org/2001/XMLSchema" xmlns:xs="http://www.w3.org/2001/XMLSchema" xmlns:p="http://schemas.microsoft.com/office/2006/metadata/properties" xmlns:ns2="b2760b4f-c528-4edf-961b-be69a053a944" xmlns:ns3="1fcb6421-704b-43bc-8d17-0bad22d043d9" targetNamespace="http://schemas.microsoft.com/office/2006/metadata/properties" ma:root="true" ma:fieldsID="bf7e58b18bb5e12e9a1a228ff93a7dfd" ns2:_="" ns3:_="">
    <xsd:import namespace="b2760b4f-c528-4edf-961b-be69a053a944"/>
    <xsd:import namespace="1fcb6421-704b-43bc-8d17-0bad22d043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760b4f-c528-4edf-961b-be69a053a9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32800-580f-4eae-ae1b-b58a843e404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fcb6421-704b-43bc-8d17-0bad22d043d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115334eb-98bf-456c-8cec-278f99395300}" ma:internalName="TaxCatchAll" ma:showField="CatchAllData" ma:web="1fcb6421-704b-43bc-8d17-0bad22d043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A11010-A374-4BCD-9BC4-2D8C53EA3332}">
  <ds:schemaRefs>
    <ds:schemaRef ds:uri="http://schemas.openxmlformats.org/package/2006/metadata/core-properties"/>
    <ds:schemaRef ds:uri="http://purl.org/dc/dcmitype/"/>
    <ds:schemaRef ds:uri="http://purl.org/dc/terms/"/>
    <ds:schemaRef ds:uri="http://schemas.microsoft.com/office/infopath/2007/PartnerControls"/>
    <ds:schemaRef ds:uri="http://purl.org/dc/elements/1.1/"/>
    <ds:schemaRef ds:uri="http://schemas.microsoft.com/office/2006/documentManagement/types"/>
    <ds:schemaRef ds:uri="b2760b4f-c528-4edf-961b-be69a053a944"/>
    <ds:schemaRef ds:uri="1fcb6421-704b-43bc-8d17-0bad22d043d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813D7E4-9E37-4403-9D73-B3E57E92EB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760b4f-c528-4edf-961b-be69a053a944"/>
    <ds:schemaRef ds:uri="1fcb6421-704b-43bc-8d17-0bad22d043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7874481-A245-4405-9109-4E07DEA1AE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Calculator</vt:lpstr>
      <vt:lpstr>NSG Info.</vt:lpstr>
      <vt:lpstr>Pre- Post-Conf. Info.</vt:lpstr>
      <vt:lpstr>List 1</vt:lpstr>
      <vt:lpstr>List 2</vt:lpstr>
      <vt:lpstr>Calculator!Print_Area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Brooke Waresak</dc:creator>
  <cp:keywords/>
  <dc:description/>
  <cp:lastModifiedBy>Microsoft Office User</cp:lastModifiedBy>
  <cp:revision/>
  <dcterms:created xsi:type="dcterms:W3CDTF">2019-07-24T22:17:27Z</dcterms:created>
  <dcterms:modified xsi:type="dcterms:W3CDTF">2023-06-02T20:43:56Z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0x0101000B3385B63501664390775A28D82B5C21</vt:lpwstr>
  </property>
  <property fmtid="{D5CDD505-2E9C-101B-9397-08002B2CF9AE}" pid="3" name="MediaServiceImageTags">
    <vt:lpwstr/>
  </property>
</Properties>
</file>